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50" tabRatio="798"/>
  </bookViews>
  <sheets>
    <sheet name="Bolsa IC por depto" sheetId="14" r:id="rId1"/>
    <sheet name="Bolsas de IC por curso" sheetId="2" r:id="rId2"/>
    <sheet name="Projetos de IC por depto (novo)" sheetId="13" r:id="rId3"/>
    <sheet name="Produção" sheetId="15" r:id="rId4"/>
    <sheet name="PIBIC-EM" sheetId="16" r:id="rId5"/>
  </sheets>
  <definedNames>
    <definedName name="_xlnm.Print_Area" localSheetId="0">'Bolsa IC por depto'!$A$1:$A$116</definedName>
    <definedName name="_xlnm.Print_Area" localSheetId="1">'Bolsas de IC por curso'!$A$1:$C$147</definedName>
    <definedName name="_xlnm.Print_Area" localSheetId="2">'Projetos de IC por depto (novo)'!$A$1:$A$117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<sst xmlns="http://schemas.openxmlformats.org/spreadsheetml/2006/main" count="762" uniqueCount="229">
  <si>
    <t>Edital PIBIC -  Oferta de bolsas de iniciação científica por departamento</t>
  </si>
  <si>
    <t>Edital Temático  nº  08 -  Oferta de bolsas de iniciação científica por departamento</t>
  </si>
  <si>
    <t>Edital Apoio a  Projetos de Pesquisa sobre Ações Afirmativas  nº  09-  Oferta de bolsas de iniciação científica por departamento</t>
  </si>
  <si>
    <t>Edital PIBIC FAPITEC nº 19 -   Oferta de bolsas de iniciação científica por departamento</t>
  </si>
  <si>
    <t>Unidade/Departamento</t>
  </si>
  <si>
    <t>CNPq</t>
  </si>
  <si>
    <t>CNPq-AF</t>
  </si>
  <si>
    <t>COPES</t>
  </si>
  <si>
    <t>Volunt</t>
  </si>
  <si>
    <t>INTEGRAUFS</t>
  </si>
  <si>
    <t>Total</t>
  </si>
  <si>
    <t>BOLSAS MULHER NA ACADEMIA</t>
  </si>
  <si>
    <t>BOLSAS AÇÕES AFIRMATIVAS</t>
  </si>
  <si>
    <t>PIBIC/FAPITEC</t>
  </si>
  <si>
    <t>Campus de São Cristóvão</t>
  </si>
  <si>
    <t>CCET</t>
  </si>
  <si>
    <t>Departamento de Ciência e Engenharia de Materiais</t>
  </si>
  <si>
    <t>Departamento de Computação</t>
  </si>
  <si>
    <t>Departamento de Engenharia Civil</t>
  </si>
  <si>
    <t>Departamento de Engenharia de Produção</t>
  </si>
  <si>
    <t>Departamento de Engenharia Elétrica</t>
  </si>
  <si>
    <t>Departamento de Engenharia Mecânica</t>
  </si>
  <si>
    <t>Departamento de Engenharia Química</t>
  </si>
  <si>
    <t>Departamento de Estatística e Ciências Atuariais</t>
  </si>
  <si>
    <t xml:space="preserve">Departamento de Física </t>
  </si>
  <si>
    <t>Departamento de Geologia</t>
  </si>
  <si>
    <t>Departamento de Matemática</t>
  </si>
  <si>
    <t>Departamento de Química</t>
  </si>
  <si>
    <t>Departamento de Tecnologia de Alimentos</t>
  </si>
  <si>
    <t>Núcleo de Engenharia Ambiental</t>
  </si>
  <si>
    <t>Núcleo de Graduação em Engenharia de Petróleo</t>
  </si>
  <si>
    <t>CCBS</t>
  </si>
  <si>
    <t>Departamento de Biologia</t>
  </si>
  <si>
    <t>Departamento de Ecologia</t>
  </si>
  <si>
    <t>Departamento de Educação Física</t>
  </si>
  <si>
    <t>Departamento de Farmácia</t>
  </si>
  <si>
    <t>Departamento de Fisiologia</t>
  </si>
  <si>
    <t>Departamento de Morfologia</t>
  </si>
  <si>
    <t>Departamento de Nutrição</t>
  </si>
  <si>
    <t>CCAA</t>
  </si>
  <si>
    <t>Departamento de Ciências Florestais</t>
  </si>
  <si>
    <t>Departamento de Engenharia Agrícola</t>
  </si>
  <si>
    <t>Departamento de Engenharia Agronômica</t>
  </si>
  <si>
    <t>Departamento de Engenharia de Pesca e Aquicultura</t>
  </si>
  <si>
    <t>Departamento de Medicina Veterinária</t>
  </si>
  <si>
    <t>Departamento de Zootecnia</t>
  </si>
  <si>
    <t>Bolsistas de iniciação científica por departamento</t>
  </si>
  <si>
    <t>(continuação)</t>
  </si>
  <si>
    <t>CCSA</t>
  </si>
  <si>
    <t>Departamento de Administração</t>
  </si>
  <si>
    <t>Departamento de Ciência da Informação</t>
  </si>
  <si>
    <t>Departamento de Ciências Contábeis</t>
  </si>
  <si>
    <t>Departamento de Direito</t>
  </si>
  <si>
    <t>Departamento de Economia</t>
  </si>
  <si>
    <t>Departamento de Relações Internacionais</t>
  </si>
  <si>
    <t>Departamento de Secretariado Executivo</t>
  </si>
  <si>
    <t>Departamento de Serviço Social</t>
  </si>
  <si>
    <t>Núcleo de Turismo</t>
  </si>
  <si>
    <t>CECH</t>
  </si>
  <si>
    <t>Departamento de Artes Visuais e Design</t>
  </si>
  <si>
    <t>Departamento de Ciências Sociais</t>
  </si>
  <si>
    <t>Departamento de Comunicação Social</t>
  </si>
  <si>
    <t>Departamento de Educação</t>
  </si>
  <si>
    <t>Departamento de Filosofia</t>
  </si>
  <si>
    <t>Departamento de Geografia</t>
  </si>
  <si>
    <t>Departamento de História</t>
  </si>
  <si>
    <t>Departamento de Letras</t>
  </si>
  <si>
    <t>Departamento de Letras Estrangeiras</t>
  </si>
  <si>
    <t>Departamento de Letras Vernáculas</t>
  </si>
  <si>
    <t>Departamento de Letras Libras</t>
  </si>
  <si>
    <t>Departamento de Música</t>
  </si>
  <si>
    <t>Departamento de Psicologia</t>
  </si>
  <si>
    <t>Núcleo de Graduação em Ciências da Religião</t>
  </si>
  <si>
    <t>Núcleo de Teatro</t>
  </si>
  <si>
    <t>Campus de Aracaju</t>
  </si>
  <si>
    <t>Departamento de Enfermagem</t>
  </si>
  <si>
    <t>Departamento de Fisioterapia</t>
  </si>
  <si>
    <t>Departamento de Fonoaudiologia</t>
  </si>
  <si>
    <t>Departamento de Medicina</t>
  </si>
  <si>
    <t>Departamento de Odontologia</t>
  </si>
  <si>
    <t>Campus de Itabaiana</t>
  </si>
  <si>
    <t>Departamento de Biociências</t>
  </si>
  <si>
    <t>Departamento de Física</t>
  </si>
  <si>
    <t>Departamento de Sistemas de Informação</t>
  </si>
  <si>
    <t>Campus de Laranjeiras</t>
  </si>
  <si>
    <t>Departamento de Arqueologia</t>
  </si>
  <si>
    <t>Departamento de Arquitetura e Urbanismo</t>
  </si>
  <si>
    <t>Departamento de Dança</t>
  </si>
  <si>
    <t>Departamento de Museologia</t>
  </si>
  <si>
    <t>Campus de Lagarto</t>
  </si>
  <si>
    <t>Departamento de Educação em Saúde</t>
  </si>
  <si>
    <t>Departamento de Terapia Ocupacional</t>
  </si>
  <si>
    <t>Campus do Sertão</t>
  </si>
  <si>
    <t>Núcleo de Graduação de Agroindústria</t>
  </si>
  <si>
    <t>Núcleo de Graduação de Agronomia</t>
  </si>
  <si>
    <t>Núcleo de Graduação em Educação em Ciências Agrárias e da Terra</t>
  </si>
  <si>
    <t>Núcleo de Graduação em Medicina Veterinária</t>
  </si>
  <si>
    <t>Núcleo de Graduação em Zootecnia</t>
  </si>
  <si>
    <t>CODAP</t>
  </si>
  <si>
    <t>PROGRAMA DE PÓS-GRADUAÇÃO</t>
  </si>
  <si>
    <t>PROGRAMA DE PÓS-GRADUAÇÃO EM SERVIÇO SOCIAL</t>
  </si>
  <si>
    <t>PROGRAMA DE PÓS-GRADUAÇÃO EM QUÍMICA</t>
  </si>
  <si>
    <t>TOTAL DA UFS</t>
  </si>
  <si>
    <t xml:space="preserve">Fonte: COPES/POSGRAP </t>
  </si>
  <si>
    <t>Situação posicional: dezembro de cada ano</t>
  </si>
  <si>
    <t>Edital PIBIC - Bolsistas de iniciação científica por curso</t>
  </si>
  <si>
    <t>Edital Temático nº  08 - Bolsistas de iniciação científica por curso</t>
  </si>
  <si>
    <t>Edital Apoio a  Projetos de Pesquisa sobre Ações Afirmativas nº 09-  Bolsistas de iniciação científica por curso</t>
  </si>
  <si>
    <t>Edital PIBIC FAPITEC nº 19 -  Bolsistas de iniciação científica por curso</t>
  </si>
  <si>
    <t>Unidade/Curso</t>
  </si>
  <si>
    <t>Mod.</t>
  </si>
  <si>
    <t>Turno</t>
  </si>
  <si>
    <t>Modalidade</t>
  </si>
  <si>
    <t>FAPITEC</t>
  </si>
  <si>
    <t>Astronomia</t>
  </si>
  <si>
    <t>Bac</t>
  </si>
  <si>
    <t>Diurno</t>
  </si>
  <si>
    <t xml:space="preserve">Ciência da Computação </t>
  </si>
  <si>
    <t>Ciências Atuariais</t>
  </si>
  <si>
    <t>Noturno</t>
  </si>
  <si>
    <t>Engenharia Ambiental e Sanitária</t>
  </si>
  <si>
    <t>Engenharia Civil</t>
  </si>
  <si>
    <t>Engenharia de Alimentos</t>
  </si>
  <si>
    <t>Engenharia de Computação</t>
  </si>
  <si>
    <t>Engenharia de Materiais</t>
  </si>
  <si>
    <t>Engenharia de Petróleo</t>
  </si>
  <si>
    <t>Engenharia de Produção</t>
  </si>
  <si>
    <t>Engenharia Elétrica</t>
  </si>
  <si>
    <t>Engenharia Eletrônica</t>
  </si>
  <si>
    <t>Engenharia Mecânica</t>
  </si>
  <si>
    <t>Engenharia Química</t>
  </si>
  <si>
    <t>Estatística</t>
  </si>
  <si>
    <t>Física</t>
  </si>
  <si>
    <t>Lic</t>
  </si>
  <si>
    <t>FÍSICA: ASTROFÍSICA</t>
  </si>
  <si>
    <t>Física Médica</t>
  </si>
  <si>
    <t>Geologia</t>
  </si>
  <si>
    <t>Matemática</t>
  </si>
  <si>
    <t>Matemática Aplicada e Computacional</t>
  </si>
  <si>
    <t>Química</t>
  </si>
  <si>
    <t>Química Industrial</t>
  </si>
  <si>
    <t>Sistemas de Informação</t>
  </si>
  <si>
    <t>Ciências Biológicas</t>
  </si>
  <si>
    <t>Ecologia</t>
  </si>
  <si>
    <t>Educação Física</t>
  </si>
  <si>
    <t xml:space="preserve">Educação Física </t>
  </si>
  <si>
    <t>Farmácia</t>
  </si>
  <si>
    <t>Nutrição</t>
  </si>
  <si>
    <t>Engenharia Agrícola</t>
  </si>
  <si>
    <t>Engenharia Agronômica</t>
  </si>
  <si>
    <t>Engenharia de Pesca</t>
  </si>
  <si>
    <t>Engenharia Florestal</t>
  </si>
  <si>
    <t>Medicina Veterinária</t>
  </si>
  <si>
    <t>Zootecnia</t>
  </si>
  <si>
    <t>Administração</t>
  </si>
  <si>
    <t>Biblioteconomia e Documentação</t>
  </si>
  <si>
    <t>Ciências Contábeis</t>
  </si>
  <si>
    <t>Ciências Econômicas</t>
  </si>
  <si>
    <t>Direito</t>
  </si>
  <si>
    <t>Relações Internacionais</t>
  </si>
  <si>
    <t>Secretariado Executivo</t>
  </si>
  <si>
    <t>Serviço Social</t>
  </si>
  <si>
    <t>Turismo</t>
  </si>
  <si>
    <t>Artes Visuais</t>
  </si>
  <si>
    <t>Ciência da Religião</t>
  </si>
  <si>
    <t>Ciências Sociais</t>
  </si>
  <si>
    <t>Ciências Sociais*</t>
  </si>
  <si>
    <t>Comunicação Social – Audiovisual</t>
  </si>
  <si>
    <t>Cinema e audiovisual</t>
  </si>
  <si>
    <t>Comunicação Social – Radialismo</t>
  </si>
  <si>
    <t xml:space="preserve">Design </t>
  </si>
  <si>
    <t>Filosofia</t>
  </si>
  <si>
    <t>Geografia</t>
  </si>
  <si>
    <t>História</t>
  </si>
  <si>
    <t>Jornalismo</t>
  </si>
  <si>
    <t>Letras – Espanhol</t>
  </si>
  <si>
    <t>Letras – Inglês</t>
  </si>
  <si>
    <t>Letras – Língua Portuguesa</t>
  </si>
  <si>
    <t>Letras – Francês</t>
  </si>
  <si>
    <t>Letras – Português e Espanhol</t>
  </si>
  <si>
    <t>Letras – Português e Francês</t>
  </si>
  <si>
    <t>Letras – Português e Inglês</t>
  </si>
  <si>
    <t>Letras – Libras</t>
  </si>
  <si>
    <t xml:space="preserve">Música </t>
  </si>
  <si>
    <t>Pedagogia</t>
  </si>
  <si>
    <t>Psicologia</t>
  </si>
  <si>
    <t>Publicidade e Propaganda</t>
  </si>
  <si>
    <t>Teatro</t>
  </si>
  <si>
    <t>Enfermagem</t>
  </si>
  <si>
    <t>Fisioterapia</t>
  </si>
  <si>
    <t>Fonoaudiologia</t>
  </si>
  <si>
    <t>Medicina</t>
  </si>
  <si>
    <t>Odontologia</t>
  </si>
  <si>
    <t>Sistema de Informação</t>
  </si>
  <si>
    <t>Arqueologia</t>
  </si>
  <si>
    <t>Arquitetura e Urbanismo</t>
  </si>
  <si>
    <t>Dança</t>
  </si>
  <si>
    <t>Museologia</t>
  </si>
  <si>
    <t>Terapia Ocupacional</t>
  </si>
  <si>
    <t>Ensino a Distância</t>
  </si>
  <si>
    <t>Administração Pública</t>
  </si>
  <si>
    <t>Integral</t>
  </si>
  <si>
    <t>Agroindustria</t>
  </si>
  <si>
    <t>**Curso em extinção</t>
  </si>
  <si>
    <t>Edital PIBIC - Projetos de iniciação científica por departamento</t>
  </si>
  <si>
    <t>Edital Temático  nº 08 - Projetos de iniciação científica por departamento</t>
  </si>
  <si>
    <t>Edital Apoio a  Projetos de Pesquisa sobre Ações Afirmativas nº 09 - Projetos de iniciação científica por departamento</t>
  </si>
  <si>
    <t>Edital PIBIC FAPITEC Nº 19  - Projetos de iniciação científica por departamento</t>
  </si>
  <si>
    <t>Projetos</t>
  </si>
  <si>
    <t>Orientadores</t>
  </si>
  <si>
    <t>Núcleo de Engenharia de Petróleo</t>
  </si>
  <si>
    <t>Projetos de iniciação científica por departamento</t>
  </si>
  <si>
    <t>Departamento de Artes e Comunicação Social</t>
  </si>
  <si>
    <t>Produção científica da UFS</t>
  </si>
  <si>
    <t>Descrição</t>
  </si>
  <si>
    <t>Produção Lattes</t>
  </si>
  <si>
    <t>Artigo,Trabalhos Completos, Resumos e Smilares</t>
  </si>
  <si>
    <t>Capítulo de Livros</t>
  </si>
  <si>
    <t>Livros publicados</t>
  </si>
  <si>
    <t>Grupos de Pesquisa Certificados</t>
  </si>
  <si>
    <t>Patentes</t>
  </si>
  <si>
    <t>INFORMAÇÃO DA CINTTEC</t>
  </si>
  <si>
    <t>Maquetes, Protótipos, Softwares e Outros</t>
  </si>
  <si>
    <t>Fonte: POSGRAP</t>
  </si>
  <si>
    <t>PIBIC-EM (CODAP)</t>
  </si>
  <si>
    <t>Ano</t>
  </si>
  <si>
    <t>Docentes</t>
  </si>
  <si>
    <t>Bolsa CNPq</t>
  </si>
  <si>
    <t>Bolsa Voluntária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</si>
</sst>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* #,##0_-;\-* #,##0_-;_-* &quot;-&quot;??_-;_-@_-"/>
  </numFmts>
  <fonts count="41">
    <font>
      <sz val="10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7"/>
      <color theme="1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8"/>
      <name val="Arial"/>
      <charset val="134"/>
    </font>
    <font>
      <b/>
      <sz val="9.5"/>
      <name val="Arial"/>
      <charset val="134"/>
    </font>
    <font>
      <sz val="7"/>
      <name val="Arial"/>
      <charset val="134"/>
    </font>
    <font>
      <sz val="8"/>
      <color rgb="FFFF0000"/>
      <name val="Arial"/>
      <charset val="134"/>
    </font>
    <font>
      <b/>
      <sz val="8"/>
      <color rgb="FFFF0000"/>
      <name val="Arial"/>
      <charset val="134"/>
    </font>
    <font>
      <sz val="9"/>
      <color theme="1" tint="0.0499893185216834"/>
      <name val="Arial"/>
      <charset val="134"/>
    </font>
    <font>
      <sz val="10"/>
      <color rgb="FFFF0000"/>
      <name val="Arial"/>
      <charset val="134"/>
    </font>
    <font>
      <sz val="7"/>
      <color rgb="FFFF000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349986266670736"/>
        <bgColor theme="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theme="0" tint="-0.499984740745262"/>
      </right>
      <top style="thin">
        <color indexed="23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4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48" applyNumberFormat="0" applyAlignment="0" applyProtection="0">
      <alignment vertical="center"/>
    </xf>
    <xf numFmtId="0" fontId="31" fillId="10" borderId="49" applyNumberFormat="0" applyAlignment="0" applyProtection="0">
      <alignment vertical="center"/>
    </xf>
    <xf numFmtId="0" fontId="32" fillId="10" borderId="48" applyNumberFormat="0" applyAlignment="0" applyProtection="0">
      <alignment vertical="center"/>
    </xf>
    <xf numFmtId="0" fontId="33" fillId="11" borderId="50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0" borderId="5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4" borderId="0" xfId="0" applyFont="1" applyFill="1"/>
    <xf numFmtId="0" fontId="0" fillId="4" borderId="0" xfId="0" applyFill="1"/>
    <xf numFmtId="0" fontId="5" fillId="4" borderId="0" xfId="0" applyFont="1" applyFill="1"/>
    <xf numFmtId="0" fontId="5" fillId="4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6" fillId="5" borderId="3" xfId="0" applyFont="1" applyFill="1" applyBorder="1"/>
    <xf numFmtId="180" fontId="6" fillId="5" borderId="4" xfId="1" applyNumberFormat="1" applyFont="1" applyFill="1" applyBorder="1"/>
    <xf numFmtId="0" fontId="7" fillId="4" borderId="3" xfId="0" applyFont="1" applyFill="1" applyBorder="1"/>
    <xf numFmtId="180" fontId="7" fillId="4" borderId="4" xfId="1" applyNumberFormat="1" applyFont="1" applyFill="1" applyBorder="1"/>
    <xf numFmtId="0" fontId="8" fillId="6" borderId="1" xfId="49" applyFont="1" applyFill="1" applyBorder="1" applyAlignment="1">
      <alignment horizontal="left"/>
    </xf>
    <xf numFmtId="0" fontId="8" fillId="6" borderId="1" xfId="49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0" fillId="0" borderId="0" xfId="0" applyFill="1"/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vertical="center"/>
    </xf>
    <xf numFmtId="0" fontId="12" fillId="7" borderId="10" xfId="0" applyFont="1" applyFill="1" applyBorder="1" applyAlignment="1">
      <alignment horizontal="right"/>
    </xf>
    <xf numFmtId="0" fontId="12" fillId="7" borderId="8" xfId="0" applyFont="1" applyFill="1" applyBorder="1" applyAlignment="1">
      <alignment horizontal="right"/>
    </xf>
    <xf numFmtId="0" fontId="12" fillId="7" borderId="8" xfId="0" applyFont="1" applyFill="1" applyBorder="1" applyAlignment="1">
      <alignment vertical="center"/>
    </xf>
    <xf numFmtId="0" fontId="12" fillId="7" borderId="7" xfId="0" applyFont="1" applyFill="1" applyBorder="1" applyAlignment="1">
      <alignment horizontal="right"/>
    </xf>
    <xf numFmtId="0" fontId="12" fillId="7" borderId="7" xfId="0" applyNumberFormat="1" applyFont="1" applyFill="1" applyBorder="1" applyAlignment="1">
      <alignment horizontal="right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0" xfId="0" applyFont="1"/>
    <xf numFmtId="0" fontId="8" fillId="0" borderId="15" xfId="0" applyFont="1" applyBorder="1"/>
    <xf numFmtId="0" fontId="8" fillId="0" borderId="16" xfId="0" applyFont="1" applyBorder="1"/>
    <xf numFmtId="0" fontId="8" fillId="0" borderId="16" xfId="0" applyFont="1" applyBorder="1" applyAlignment="1">
      <alignment horizontal="left"/>
    </xf>
    <xf numFmtId="0" fontId="12" fillId="7" borderId="8" xfId="0" applyFont="1" applyFill="1" applyBorder="1"/>
    <xf numFmtId="0" fontId="12" fillId="7" borderId="7" xfId="0" applyFont="1" applyFill="1" applyBorder="1"/>
    <xf numFmtId="0" fontId="12" fillId="7" borderId="7" xfId="0" applyNumberFormat="1" applyFont="1" applyFill="1" applyBorder="1"/>
    <xf numFmtId="0" fontId="8" fillId="0" borderId="17" xfId="0" applyFont="1" applyBorder="1"/>
    <xf numFmtId="0" fontId="8" fillId="0" borderId="18" xfId="0" applyFont="1" applyBorder="1"/>
    <xf numFmtId="0" fontId="11" fillId="0" borderId="0" xfId="0" applyFont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right"/>
    </xf>
    <xf numFmtId="0" fontId="13" fillId="7" borderId="7" xfId="0" applyFont="1" applyFill="1" applyBorder="1" applyAlignment="1">
      <alignment horizontal="right"/>
    </xf>
    <xf numFmtId="0" fontId="13" fillId="7" borderId="8" xfId="0" applyFont="1" applyFill="1" applyBorder="1" applyAlignment="1">
      <alignment horizontal="right"/>
    </xf>
    <xf numFmtId="0" fontId="14" fillId="7" borderId="16" xfId="0" applyFont="1" applyFill="1" applyBorder="1"/>
    <xf numFmtId="0" fontId="8" fillId="0" borderId="19" xfId="0" applyFont="1" applyBorder="1"/>
    <xf numFmtId="0" fontId="14" fillId="7" borderId="20" xfId="0" applyFont="1" applyFill="1" applyBorder="1"/>
    <xf numFmtId="0" fontId="12" fillId="7" borderId="10" xfId="0" applyFont="1" applyFill="1" applyBorder="1"/>
    <xf numFmtId="0" fontId="12" fillId="7" borderId="10" xfId="0" applyNumberFormat="1" applyFont="1" applyFill="1" applyBorder="1"/>
    <xf numFmtId="0" fontId="8" fillId="0" borderId="20" xfId="0" applyFont="1" applyBorder="1"/>
    <xf numFmtId="4" fontId="14" fillId="5" borderId="8" xfId="0" applyNumberFormat="1" applyFont="1" applyFill="1" applyBorder="1"/>
    <xf numFmtId="0" fontId="12" fillId="7" borderId="8" xfId="0" applyNumberFormat="1" applyFont="1" applyFill="1" applyBorder="1"/>
    <xf numFmtId="0" fontId="12" fillId="5" borderId="21" xfId="0" applyFont="1" applyFill="1" applyBorder="1"/>
    <xf numFmtId="0" fontId="12" fillId="5" borderId="8" xfId="0" applyFont="1" applyFill="1" applyBorder="1"/>
    <xf numFmtId="0" fontId="1" fillId="7" borderId="13" xfId="0" applyFont="1" applyFill="1" applyBorder="1" applyAlignment="1">
      <alignment vertical="center"/>
    </xf>
    <xf numFmtId="0" fontId="12" fillId="7" borderId="22" xfId="0" applyFont="1" applyFill="1" applyBorder="1"/>
    <xf numFmtId="0" fontId="12" fillId="5" borderId="23" xfId="0" applyFont="1" applyFill="1" applyBorder="1"/>
    <xf numFmtId="0" fontId="12" fillId="0" borderId="22" xfId="0" applyFont="1" applyFill="1" applyBorder="1"/>
    <xf numFmtId="0" fontId="12" fillId="0" borderId="23" xfId="0" applyFont="1" applyFill="1" applyBorder="1"/>
    <xf numFmtId="0" fontId="8" fillId="0" borderId="0" xfId="0" applyFont="1" applyFill="1" applyBorder="1" applyAlignment="1"/>
    <xf numFmtId="0" fontId="14" fillId="7" borderId="13" xfId="0" applyFont="1" applyFill="1" applyBorder="1" applyAlignment="1">
      <alignment vertical="center"/>
    </xf>
    <xf numFmtId="0" fontId="12" fillId="7" borderId="24" xfId="0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2" fillId="0" borderId="0" xfId="0" applyFont="1"/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0" fillId="7" borderId="32" xfId="0" applyFill="1" applyBorder="1"/>
    <xf numFmtId="0" fontId="0" fillId="7" borderId="33" xfId="0" applyFill="1" applyBorder="1"/>
    <xf numFmtId="0" fontId="12" fillId="7" borderId="33" xfId="0" applyFont="1" applyFill="1" applyBorder="1" applyAlignment="1">
      <alignment horizontal="center"/>
    </xf>
    <xf numFmtId="0" fontId="0" fillId="7" borderId="8" xfId="0" applyFill="1" applyBorder="1" applyAlignment="1">
      <alignment vertical="center"/>
    </xf>
    <xf numFmtId="0" fontId="16" fillId="7" borderId="7" xfId="0" applyFont="1" applyFill="1" applyBorder="1" applyAlignment="1">
      <alignment horizontal="right"/>
    </xf>
    <xf numFmtId="0" fontId="16" fillId="7" borderId="8" xfId="0" applyFont="1" applyFill="1" applyBorder="1" applyAlignment="1">
      <alignment horizontal="right"/>
    </xf>
    <xf numFmtId="0" fontId="10" fillId="7" borderId="8" xfId="0" applyFont="1" applyFill="1" applyBorder="1" applyAlignment="1">
      <alignment horizontal="right"/>
    </xf>
    <xf numFmtId="0" fontId="12" fillId="7" borderId="16" xfId="0" applyFont="1" applyFill="1" applyBorder="1" applyAlignment="1">
      <alignment horizontal="right"/>
    </xf>
    <xf numFmtId="0" fontId="8" fillId="0" borderId="34" xfId="0" applyFont="1" applyBorder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38" xfId="0" applyFont="1" applyBorder="1"/>
    <xf numFmtId="0" fontId="8" fillId="0" borderId="2" xfId="0" applyFont="1" applyBorder="1"/>
    <xf numFmtId="0" fontId="12" fillId="7" borderId="16" xfId="0" applyFont="1" applyFill="1" applyBorder="1"/>
    <xf numFmtId="0" fontId="17" fillId="7" borderId="39" xfId="0" applyFont="1" applyFill="1" applyBorder="1" applyAlignment="1">
      <alignment horizontal="right"/>
    </xf>
    <xf numFmtId="0" fontId="6" fillId="7" borderId="8" xfId="0" applyFont="1" applyFill="1" applyBorder="1" applyAlignment="1">
      <alignment horizontal="right"/>
    </xf>
    <xf numFmtId="3" fontId="12" fillId="7" borderId="8" xfId="0" applyNumberFormat="1" applyFont="1" applyFill="1" applyBorder="1"/>
    <xf numFmtId="0" fontId="8" fillId="0" borderId="40" xfId="0" applyFont="1" applyBorder="1"/>
    <xf numFmtId="0" fontId="8" fillId="0" borderId="41" xfId="0" applyFont="1" applyBorder="1"/>
    <xf numFmtId="0" fontId="14" fillId="7" borderId="8" xfId="0" applyFont="1" applyFill="1" applyBorder="1"/>
    <xf numFmtId="0" fontId="1" fillId="7" borderId="8" xfId="0" applyFont="1" applyFill="1" applyBorder="1"/>
    <xf numFmtId="0" fontId="12" fillId="0" borderId="40" xfId="0" applyFont="1" applyBorder="1"/>
    <xf numFmtId="0" fontId="12" fillId="0" borderId="41" xfId="0" applyFont="1" applyBorder="1"/>
    <xf numFmtId="3" fontId="12" fillId="7" borderId="41" xfId="0" applyNumberFormat="1" applyFont="1" applyFill="1" applyBorder="1"/>
    <xf numFmtId="0" fontId="18" fillId="0" borderId="1" xfId="0" applyFont="1" applyBorder="1"/>
    <xf numFmtId="3" fontId="12" fillId="7" borderId="7" xfId="0" applyNumberFormat="1" applyFont="1" applyFill="1" applyBorder="1"/>
    <xf numFmtId="0" fontId="8" fillId="0" borderId="0" xfId="0" applyFont="1" applyFill="1" applyBorder="1"/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2" fillId="7" borderId="10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right"/>
    </xf>
    <xf numFmtId="0" fontId="10" fillId="7" borderId="39" xfId="0" applyFont="1" applyFill="1" applyBorder="1" applyAlignment="1">
      <alignment horizontal="right"/>
    </xf>
    <xf numFmtId="0" fontId="8" fillId="0" borderId="43" xfId="0" applyFont="1" applyBorder="1"/>
    <xf numFmtId="0" fontId="8" fillId="0" borderId="44" xfId="0" applyFont="1" applyBorder="1"/>
    <xf numFmtId="0" fontId="8" fillId="0" borderId="12" xfId="0" applyFont="1" applyFill="1" applyBorder="1"/>
    <xf numFmtId="0" fontId="17" fillId="7" borderId="7" xfId="0" applyFont="1" applyFill="1" applyBorder="1" applyAlignment="1">
      <alignment horizontal="right"/>
    </xf>
    <xf numFmtId="0" fontId="17" fillId="7" borderId="8" xfId="0" applyFont="1" applyFill="1" applyBorder="1" applyAlignment="1">
      <alignment horizontal="right"/>
    </xf>
    <xf numFmtId="0" fontId="6" fillId="7" borderId="7" xfId="0" applyFont="1" applyFill="1" applyBorder="1"/>
    <xf numFmtId="0" fontId="8" fillId="5" borderId="8" xfId="0" applyFont="1" applyFill="1" applyBorder="1"/>
    <xf numFmtId="0" fontId="8" fillId="5" borderId="11" xfId="0" applyNumberFormat="1" applyFont="1" applyFill="1" applyBorder="1"/>
    <xf numFmtId="0" fontId="8" fillId="0" borderId="11" xfId="0" applyNumberFormat="1" applyFont="1" applyBorder="1"/>
    <xf numFmtId="0" fontId="19" fillId="0" borderId="0" xfId="0" applyFont="1"/>
    <xf numFmtId="0" fontId="20" fillId="0" borderId="0" xfId="0" applyFont="1" applyAlignment="1">
      <alignment horizontal="right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6"/>
  <sheetViews>
    <sheetView showGridLines="0" tabSelected="1" zoomScale="120" zoomScaleNormal="120" workbookViewId="0">
      <pane ySplit="5" topLeftCell="A6" activePane="bottomLeft" state="frozen"/>
      <selection/>
      <selection pane="bottomLeft" activeCell="B13" sqref="B13"/>
    </sheetView>
  </sheetViews>
  <sheetFormatPr defaultColWidth="9.14285714285714" defaultRowHeight="12.75"/>
  <cols>
    <col min="1" max="1" width="52.9809523809524" style="22" customWidth="1"/>
    <col min="2" max="2" width="5.14285714285714" customWidth="1"/>
    <col min="3" max="3" width="7.71428571428571" customWidth="1"/>
    <col min="4" max="4" width="6.28571428571429" customWidth="1"/>
    <col min="5" max="5" width="6.14285714285714" customWidth="1"/>
    <col min="6" max="6" width="10.7142857142857" customWidth="1"/>
    <col min="7" max="7" width="14.1619047619048" customWidth="1"/>
    <col min="8" max="8" width="25.8571428571429" customWidth="1"/>
    <col min="9" max="9" width="6.28571428571429" customWidth="1"/>
    <col min="10" max="10" width="18.2190476190476" customWidth="1"/>
    <col min="11" max="11" width="24.5714285714286" customWidth="1"/>
    <col min="12" max="12" width="6.28571428571429" customWidth="1"/>
    <col min="13" max="13" width="25.1142857142857" customWidth="1"/>
    <col min="14" max="14" width="23.6857142857143" customWidth="1"/>
    <col min="15" max="15" width="19.2761904761905" customWidth="1"/>
    <col min="16" max="16" width="13.5619047619048" customWidth="1"/>
  </cols>
  <sheetData>
    <row r="1" ht="15" customHeight="1" spans="1:16">
      <c r="A1" s="120" t="s">
        <v>0</v>
      </c>
      <c r="B1" s="120"/>
      <c r="C1" s="120"/>
      <c r="D1" s="120"/>
      <c r="E1" s="120"/>
      <c r="F1" s="120"/>
      <c r="G1" s="120"/>
      <c r="H1" s="24" t="s">
        <v>1</v>
      </c>
      <c r="I1" s="24"/>
      <c r="J1" s="24"/>
      <c r="K1" s="24" t="s">
        <v>2</v>
      </c>
      <c r="L1" s="24"/>
      <c r="M1" s="24"/>
      <c r="N1" s="24" t="s">
        <v>3</v>
      </c>
      <c r="O1" s="24"/>
      <c r="P1" s="24"/>
    </row>
    <row r="2" ht="38" customHeight="1" spans="1:16">
      <c r="A2" s="121"/>
      <c r="B2" s="121"/>
      <c r="C2" s="121"/>
      <c r="D2" s="121"/>
      <c r="E2" s="121"/>
      <c r="F2" s="121"/>
      <c r="G2" s="121"/>
      <c r="H2" s="27"/>
      <c r="I2" s="27"/>
      <c r="J2" s="27"/>
      <c r="K2" s="27"/>
      <c r="L2" s="27"/>
      <c r="M2" s="27"/>
      <c r="N2" s="27"/>
      <c r="O2" s="27"/>
      <c r="P2" s="27"/>
    </row>
    <row r="3" customHeight="1" spans="1:16">
      <c r="A3" s="29" t="s">
        <v>4</v>
      </c>
      <c r="B3" s="122">
        <v>2024</v>
      </c>
      <c r="C3" s="31"/>
      <c r="D3" s="31"/>
      <c r="E3" s="31"/>
      <c r="F3" s="31"/>
      <c r="G3" s="31"/>
      <c r="H3" s="122">
        <v>2024</v>
      </c>
      <c r="I3" s="31"/>
      <c r="J3" s="31"/>
      <c r="K3" s="122">
        <v>2024</v>
      </c>
      <c r="L3" s="31"/>
      <c r="M3" s="31"/>
      <c r="N3" s="122">
        <v>2024</v>
      </c>
      <c r="O3" s="31"/>
      <c r="P3" s="31"/>
    </row>
    <row r="4" customHeight="1" spans="1:16">
      <c r="A4" s="32"/>
      <c r="B4" s="123" t="s">
        <v>5</v>
      </c>
      <c r="C4" s="123" t="s">
        <v>6</v>
      </c>
      <c r="D4" s="107" t="s">
        <v>7</v>
      </c>
      <c r="E4" s="107" t="s">
        <v>8</v>
      </c>
      <c r="F4" s="107" t="s">
        <v>9</v>
      </c>
      <c r="G4" s="124" t="s">
        <v>10</v>
      </c>
      <c r="H4" s="107" t="s">
        <v>11</v>
      </c>
      <c r="I4" s="107" t="s">
        <v>8</v>
      </c>
      <c r="J4" s="124" t="s">
        <v>10</v>
      </c>
      <c r="K4" s="107" t="s">
        <v>12</v>
      </c>
      <c r="L4" s="107" t="s">
        <v>8</v>
      </c>
      <c r="M4" s="124" t="s">
        <v>10</v>
      </c>
      <c r="N4" s="107" t="s">
        <v>13</v>
      </c>
      <c r="O4" s="107" t="s">
        <v>8</v>
      </c>
      <c r="P4" s="124" t="s">
        <v>10</v>
      </c>
    </row>
    <row r="5" customHeight="1" spans="1:16">
      <c r="A5" s="35" t="s">
        <v>14</v>
      </c>
      <c r="B5" s="39">
        <f>SUM(B6,B22,B42,B52,B30)</f>
        <v>197</v>
      </c>
      <c r="C5" s="39">
        <f>SUM(C6,C22,C42,C52,C30)</f>
        <v>4</v>
      </c>
      <c r="D5" s="37">
        <f>SUM(D6,D22,D42,D52,D30)</f>
        <v>193</v>
      </c>
      <c r="E5" s="37">
        <f t="shared" ref="E5:F5" si="0">SUM(E6,E22,E42,E52,E30)</f>
        <v>271</v>
      </c>
      <c r="F5" s="37">
        <f t="shared" si="0"/>
        <v>0</v>
      </c>
      <c r="G5" s="99">
        <f t="shared" ref="G5:P5" si="1">SUM(G6,G22,G42,G52,G30)</f>
        <v>665</v>
      </c>
      <c r="H5" s="39">
        <f t="shared" si="1"/>
        <v>18</v>
      </c>
      <c r="I5" s="37">
        <f t="shared" si="1"/>
        <v>1</v>
      </c>
      <c r="J5" s="99">
        <f t="shared" si="1"/>
        <v>19</v>
      </c>
      <c r="K5" s="39">
        <f t="shared" si="1"/>
        <v>16</v>
      </c>
      <c r="L5" s="37">
        <f t="shared" si="1"/>
        <v>0</v>
      </c>
      <c r="M5" s="99">
        <f t="shared" si="1"/>
        <v>16</v>
      </c>
      <c r="N5" s="39">
        <f t="shared" si="1"/>
        <v>60</v>
      </c>
      <c r="O5" s="37">
        <f t="shared" si="1"/>
        <v>50</v>
      </c>
      <c r="P5" s="99">
        <f t="shared" si="1"/>
        <v>110</v>
      </c>
    </row>
    <row r="6" customHeight="1" spans="1:16">
      <c r="A6" s="38" t="s">
        <v>15</v>
      </c>
      <c r="B6" s="39">
        <f>SUM(B7:B21)</f>
        <v>66</v>
      </c>
      <c r="C6" s="39">
        <f>SUM(C7:C21)</f>
        <v>2</v>
      </c>
      <c r="D6" s="37">
        <f>SUM(D7:D21)</f>
        <v>66</v>
      </c>
      <c r="E6" s="37">
        <f t="shared" ref="E6:H6" si="2">SUM(E7:E21)</f>
        <v>65</v>
      </c>
      <c r="F6" s="37">
        <f t="shared" si="2"/>
        <v>0</v>
      </c>
      <c r="G6" s="99">
        <f t="shared" si="2"/>
        <v>199</v>
      </c>
      <c r="H6" s="39">
        <f t="shared" si="2"/>
        <v>7</v>
      </c>
      <c r="I6" s="37">
        <f t="shared" ref="I6:P6" si="3">SUM(I7:I21)</f>
        <v>1</v>
      </c>
      <c r="J6" s="99">
        <f t="shared" si="3"/>
        <v>8</v>
      </c>
      <c r="K6" s="39">
        <f t="shared" si="3"/>
        <v>2</v>
      </c>
      <c r="L6" s="37">
        <f t="shared" si="3"/>
        <v>0</v>
      </c>
      <c r="M6" s="99">
        <f t="shared" si="3"/>
        <v>2</v>
      </c>
      <c r="N6" s="39">
        <f t="shared" si="3"/>
        <v>20</v>
      </c>
      <c r="O6" s="37">
        <f t="shared" si="3"/>
        <v>14</v>
      </c>
      <c r="P6" s="99">
        <f t="shared" si="3"/>
        <v>34</v>
      </c>
    </row>
    <row r="7" customHeight="1" spans="1:16">
      <c r="A7" s="125" t="s">
        <v>16</v>
      </c>
      <c r="B7" s="42">
        <v>6</v>
      </c>
      <c r="C7" s="42">
        <v>0</v>
      </c>
      <c r="D7" s="41">
        <v>3</v>
      </c>
      <c r="E7" s="41">
        <v>0</v>
      </c>
      <c r="F7" s="41">
        <v>0</v>
      </c>
      <c r="G7" s="41">
        <f t="shared" ref="G7:G21" si="4">SUM(B7:F7)</f>
        <v>9</v>
      </c>
      <c r="H7" s="42">
        <v>0</v>
      </c>
      <c r="I7" s="41">
        <v>0</v>
      </c>
      <c r="J7" s="41">
        <f t="shared" ref="J7:J21" si="5">SUM(H7:I7)</f>
        <v>0</v>
      </c>
      <c r="K7" s="42">
        <v>1</v>
      </c>
      <c r="L7" s="41">
        <v>0</v>
      </c>
      <c r="M7" s="41">
        <f t="shared" ref="M7:M21" si="6">SUM(K7:L7)</f>
        <v>1</v>
      </c>
      <c r="N7" s="42">
        <v>0</v>
      </c>
      <c r="O7" s="41">
        <v>0</v>
      </c>
      <c r="P7" s="41">
        <f t="shared" ref="P7:P21" si="7">SUM(N7:O7)</f>
        <v>0</v>
      </c>
    </row>
    <row r="8" customHeight="1" spans="1:16">
      <c r="A8" s="126" t="s">
        <v>17</v>
      </c>
      <c r="B8" s="42">
        <v>3</v>
      </c>
      <c r="C8" s="42">
        <v>0</v>
      </c>
      <c r="D8" s="41">
        <v>4</v>
      </c>
      <c r="E8" s="41">
        <v>9</v>
      </c>
      <c r="F8" s="41">
        <v>0</v>
      </c>
      <c r="G8" s="41">
        <f t="shared" si="4"/>
        <v>16</v>
      </c>
      <c r="H8" s="42">
        <v>2</v>
      </c>
      <c r="I8" s="41">
        <v>0</v>
      </c>
      <c r="J8" s="41">
        <f t="shared" si="5"/>
        <v>2</v>
      </c>
      <c r="K8" s="42">
        <v>0</v>
      </c>
      <c r="L8" s="41">
        <v>0</v>
      </c>
      <c r="M8" s="41">
        <f t="shared" si="6"/>
        <v>0</v>
      </c>
      <c r="N8" s="42">
        <v>0</v>
      </c>
      <c r="O8" s="41">
        <v>0</v>
      </c>
      <c r="P8" s="41">
        <f t="shared" si="7"/>
        <v>0</v>
      </c>
    </row>
    <row r="9" customHeight="1" spans="1:16">
      <c r="A9" s="126" t="s">
        <v>18</v>
      </c>
      <c r="B9" s="42">
        <v>6</v>
      </c>
      <c r="C9" s="42">
        <v>0</v>
      </c>
      <c r="D9" s="41">
        <v>2</v>
      </c>
      <c r="E9" s="41">
        <v>4</v>
      </c>
      <c r="F9" s="41">
        <v>0</v>
      </c>
      <c r="G9" s="41">
        <f t="shared" si="4"/>
        <v>12</v>
      </c>
      <c r="H9" s="42">
        <v>0</v>
      </c>
      <c r="I9" s="41">
        <v>0</v>
      </c>
      <c r="J9" s="41">
        <f t="shared" si="5"/>
        <v>0</v>
      </c>
      <c r="K9" s="42">
        <v>0</v>
      </c>
      <c r="L9" s="41">
        <v>0</v>
      </c>
      <c r="M9" s="41">
        <f t="shared" si="6"/>
        <v>0</v>
      </c>
      <c r="N9" s="42">
        <v>1</v>
      </c>
      <c r="O9" s="41">
        <v>0</v>
      </c>
      <c r="P9" s="41">
        <f t="shared" si="7"/>
        <v>1</v>
      </c>
    </row>
    <row r="10" customHeight="1" spans="1:16">
      <c r="A10" s="126" t="s">
        <v>19</v>
      </c>
      <c r="B10" s="42">
        <v>2</v>
      </c>
      <c r="C10" s="42">
        <v>0</v>
      </c>
      <c r="D10" s="41">
        <v>4</v>
      </c>
      <c r="E10" s="41">
        <v>2</v>
      </c>
      <c r="F10" s="41">
        <v>0</v>
      </c>
      <c r="G10" s="41">
        <f t="shared" si="4"/>
        <v>8</v>
      </c>
      <c r="H10" s="42">
        <v>1</v>
      </c>
      <c r="I10" s="41">
        <v>1</v>
      </c>
      <c r="J10" s="41">
        <f t="shared" si="5"/>
        <v>2</v>
      </c>
      <c r="K10" s="42">
        <v>0</v>
      </c>
      <c r="L10" s="41">
        <v>0</v>
      </c>
      <c r="M10" s="41">
        <f t="shared" si="6"/>
        <v>0</v>
      </c>
      <c r="N10" s="42">
        <v>2</v>
      </c>
      <c r="O10" s="41">
        <v>0</v>
      </c>
      <c r="P10" s="41">
        <f t="shared" si="7"/>
        <v>2</v>
      </c>
    </row>
    <row r="11" customHeight="1" spans="1:16">
      <c r="A11" s="126" t="s">
        <v>20</v>
      </c>
      <c r="B11" s="42">
        <v>3</v>
      </c>
      <c r="C11" s="42">
        <v>1</v>
      </c>
      <c r="D11" s="41">
        <v>5</v>
      </c>
      <c r="E11" s="41">
        <v>1</v>
      </c>
      <c r="F11" s="41">
        <v>0</v>
      </c>
      <c r="G11" s="41">
        <f t="shared" si="4"/>
        <v>10</v>
      </c>
      <c r="H11" s="42">
        <v>0</v>
      </c>
      <c r="I11" s="41">
        <v>0</v>
      </c>
      <c r="J11" s="41">
        <f t="shared" si="5"/>
        <v>0</v>
      </c>
      <c r="K11" s="42">
        <v>0</v>
      </c>
      <c r="L11" s="41">
        <v>0</v>
      </c>
      <c r="M11" s="41">
        <f t="shared" si="6"/>
        <v>0</v>
      </c>
      <c r="N11" s="42">
        <v>2</v>
      </c>
      <c r="O11" s="41">
        <v>1</v>
      </c>
      <c r="P11" s="41">
        <f t="shared" si="7"/>
        <v>3</v>
      </c>
    </row>
    <row r="12" customHeight="1" spans="1:16">
      <c r="A12" s="126" t="s">
        <v>21</v>
      </c>
      <c r="B12" s="42">
        <v>1</v>
      </c>
      <c r="C12" s="42">
        <v>0</v>
      </c>
      <c r="D12" s="41">
        <v>3</v>
      </c>
      <c r="E12" s="41">
        <v>5</v>
      </c>
      <c r="F12" s="41">
        <v>0</v>
      </c>
      <c r="G12" s="41">
        <f t="shared" si="4"/>
        <v>9</v>
      </c>
      <c r="H12" s="42">
        <v>0</v>
      </c>
      <c r="I12" s="41">
        <v>0</v>
      </c>
      <c r="J12" s="41">
        <f t="shared" si="5"/>
        <v>0</v>
      </c>
      <c r="K12" s="42">
        <v>0</v>
      </c>
      <c r="L12" s="41">
        <v>0</v>
      </c>
      <c r="M12" s="41">
        <f t="shared" si="6"/>
        <v>0</v>
      </c>
      <c r="N12" s="42">
        <v>0</v>
      </c>
      <c r="O12" s="41">
        <v>3</v>
      </c>
      <c r="P12" s="41">
        <f t="shared" si="7"/>
        <v>3</v>
      </c>
    </row>
    <row r="13" customHeight="1" spans="1:16">
      <c r="A13" s="126" t="s">
        <v>22</v>
      </c>
      <c r="B13" s="42">
        <v>2</v>
      </c>
      <c r="C13" s="42">
        <v>0</v>
      </c>
      <c r="D13" s="41">
        <v>4</v>
      </c>
      <c r="E13" s="41">
        <v>4</v>
      </c>
      <c r="F13" s="41">
        <v>0</v>
      </c>
      <c r="G13" s="41">
        <f t="shared" si="4"/>
        <v>10</v>
      </c>
      <c r="H13" s="42">
        <v>0</v>
      </c>
      <c r="I13" s="41">
        <v>0</v>
      </c>
      <c r="J13" s="41">
        <f t="shared" si="5"/>
        <v>0</v>
      </c>
      <c r="K13" s="42">
        <v>0</v>
      </c>
      <c r="L13" s="41">
        <v>0</v>
      </c>
      <c r="M13" s="41">
        <f t="shared" si="6"/>
        <v>0</v>
      </c>
      <c r="N13" s="42">
        <v>0</v>
      </c>
      <c r="O13" s="41">
        <v>0</v>
      </c>
      <c r="P13" s="41">
        <f t="shared" si="7"/>
        <v>0</v>
      </c>
    </row>
    <row r="14" customHeight="1" spans="1:16">
      <c r="A14" s="43" t="s">
        <v>23</v>
      </c>
      <c r="B14" s="46">
        <v>1</v>
      </c>
      <c r="C14" s="46">
        <v>0</v>
      </c>
      <c r="D14" s="47">
        <v>1</v>
      </c>
      <c r="E14" s="47">
        <v>1</v>
      </c>
      <c r="F14" s="41">
        <v>0</v>
      </c>
      <c r="G14" s="41">
        <f t="shared" si="4"/>
        <v>3</v>
      </c>
      <c r="H14" s="46">
        <v>0</v>
      </c>
      <c r="I14" s="41">
        <v>0</v>
      </c>
      <c r="J14" s="41">
        <f t="shared" si="5"/>
        <v>0</v>
      </c>
      <c r="K14" s="42">
        <v>0</v>
      </c>
      <c r="L14" s="41">
        <v>0</v>
      </c>
      <c r="M14" s="41">
        <f t="shared" si="6"/>
        <v>0</v>
      </c>
      <c r="N14" s="42">
        <v>0</v>
      </c>
      <c r="O14" s="41">
        <v>0</v>
      </c>
      <c r="P14" s="41">
        <f t="shared" si="7"/>
        <v>0</v>
      </c>
    </row>
    <row r="15" customHeight="1" spans="1:16">
      <c r="A15" s="126" t="s">
        <v>24</v>
      </c>
      <c r="B15" s="42">
        <v>11</v>
      </c>
      <c r="C15" s="42">
        <v>1</v>
      </c>
      <c r="D15" s="41">
        <v>6</v>
      </c>
      <c r="E15" s="41">
        <v>9</v>
      </c>
      <c r="F15" s="41">
        <v>0</v>
      </c>
      <c r="G15" s="41">
        <f t="shared" si="4"/>
        <v>27</v>
      </c>
      <c r="H15" s="42">
        <v>3</v>
      </c>
      <c r="I15" s="41">
        <v>0</v>
      </c>
      <c r="J15" s="41">
        <f t="shared" si="5"/>
        <v>3</v>
      </c>
      <c r="K15" s="42">
        <v>1</v>
      </c>
      <c r="L15" s="41">
        <v>0</v>
      </c>
      <c r="M15" s="41">
        <f t="shared" si="6"/>
        <v>1</v>
      </c>
      <c r="N15" s="42">
        <v>7</v>
      </c>
      <c r="O15" s="41">
        <v>6</v>
      </c>
      <c r="P15" s="41">
        <f t="shared" si="7"/>
        <v>13</v>
      </c>
    </row>
    <row r="16" customHeight="1" spans="1:16">
      <c r="A16" s="126" t="s">
        <v>25</v>
      </c>
      <c r="B16" s="42">
        <v>3</v>
      </c>
      <c r="C16" s="42">
        <v>0</v>
      </c>
      <c r="D16" s="41">
        <v>5</v>
      </c>
      <c r="E16" s="41">
        <v>8</v>
      </c>
      <c r="F16" s="41">
        <v>0</v>
      </c>
      <c r="G16" s="41">
        <f t="shared" si="4"/>
        <v>16</v>
      </c>
      <c r="H16" s="42">
        <v>0</v>
      </c>
      <c r="I16" s="41">
        <v>0</v>
      </c>
      <c r="J16" s="41">
        <f t="shared" si="5"/>
        <v>0</v>
      </c>
      <c r="K16" s="42">
        <v>0</v>
      </c>
      <c r="L16" s="41">
        <v>0</v>
      </c>
      <c r="M16" s="41">
        <f t="shared" si="6"/>
        <v>0</v>
      </c>
      <c r="N16" s="42">
        <v>2</v>
      </c>
      <c r="O16" s="41">
        <v>0</v>
      </c>
      <c r="P16" s="41">
        <f t="shared" si="7"/>
        <v>2</v>
      </c>
    </row>
    <row r="17" customHeight="1" spans="1:16">
      <c r="A17" s="126" t="s">
        <v>26</v>
      </c>
      <c r="B17" s="42">
        <v>5</v>
      </c>
      <c r="C17" s="42">
        <v>0</v>
      </c>
      <c r="D17" s="41">
        <v>12</v>
      </c>
      <c r="E17" s="41">
        <v>10</v>
      </c>
      <c r="F17" s="41">
        <v>0</v>
      </c>
      <c r="G17" s="41">
        <f t="shared" si="4"/>
        <v>27</v>
      </c>
      <c r="H17" s="42">
        <v>0</v>
      </c>
      <c r="I17" s="41">
        <v>0</v>
      </c>
      <c r="J17" s="41">
        <f t="shared" si="5"/>
        <v>0</v>
      </c>
      <c r="K17" s="42">
        <v>0</v>
      </c>
      <c r="L17" s="41">
        <v>0</v>
      </c>
      <c r="M17" s="41">
        <f t="shared" si="6"/>
        <v>0</v>
      </c>
      <c r="N17" s="42">
        <v>0</v>
      </c>
      <c r="O17" s="41">
        <v>4</v>
      </c>
      <c r="P17" s="41">
        <f t="shared" si="7"/>
        <v>4</v>
      </c>
    </row>
    <row r="18" customHeight="1" spans="1:16">
      <c r="A18" s="126" t="s">
        <v>27</v>
      </c>
      <c r="B18" s="127">
        <v>11</v>
      </c>
      <c r="C18" s="42">
        <v>0</v>
      </c>
      <c r="D18" s="41">
        <v>11</v>
      </c>
      <c r="E18" s="41">
        <v>7</v>
      </c>
      <c r="F18" s="41">
        <v>0</v>
      </c>
      <c r="G18" s="41">
        <f t="shared" si="4"/>
        <v>29</v>
      </c>
      <c r="H18" s="42">
        <v>0</v>
      </c>
      <c r="I18" s="41">
        <v>0</v>
      </c>
      <c r="J18" s="41">
        <f t="shared" si="5"/>
        <v>0</v>
      </c>
      <c r="K18" s="42">
        <v>0</v>
      </c>
      <c r="L18" s="41">
        <v>0</v>
      </c>
      <c r="M18" s="41">
        <f t="shared" si="6"/>
        <v>0</v>
      </c>
      <c r="N18" s="42">
        <v>3</v>
      </c>
      <c r="O18" s="41">
        <v>0</v>
      </c>
      <c r="P18" s="41">
        <f t="shared" si="7"/>
        <v>3</v>
      </c>
    </row>
    <row r="19" customHeight="1" spans="1:16">
      <c r="A19" s="43" t="s">
        <v>28</v>
      </c>
      <c r="B19" s="42">
        <v>11</v>
      </c>
      <c r="C19" s="42">
        <v>0</v>
      </c>
      <c r="D19" s="41">
        <v>3</v>
      </c>
      <c r="E19" s="41">
        <v>0</v>
      </c>
      <c r="F19" s="41">
        <v>0</v>
      </c>
      <c r="G19" s="41">
        <f t="shared" si="4"/>
        <v>14</v>
      </c>
      <c r="H19" s="42">
        <v>1</v>
      </c>
      <c r="I19" s="41">
        <v>0</v>
      </c>
      <c r="J19" s="41">
        <f t="shared" si="5"/>
        <v>1</v>
      </c>
      <c r="K19" s="42">
        <v>0</v>
      </c>
      <c r="L19" s="41">
        <v>0</v>
      </c>
      <c r="M19" s="41">
        <f t="shared" si="6"/>
        <v>0</v>
      </c>
      <c r="N19" s="42">
        <v>3</v>
      </c>
      <c r="O19" s="41">
        <v>0</v>
      </c>
      <c r="P19" s="41">
        <f t="shared" si="7"/>
        <v>3</v>
      </c>
    </row>
    <row r="20" customHeight="1" spans="1:16">
      <c r="A20" s="43" t="s">
        <v>29</v>
      </c>
      <c r="B20" s="46">
        <v>1</v>
      </c>
      <c r="C20" s="46">
        <v>0</v>
      </c>
      <c r="D20" s="47">
        <v>2</v>
      </c>
      <c r="E20" s="47">
        <v>3</v>
      </c>
      <c r="F20" s="41">
        <v>0</v>
      </c>
      <c r="G20" s="41">
        <f t="shared" si="4"/>
        <v>6</v>
      </c>
      <c r="H20" s="46">
        <v>0</v>
      </c>
      <c r="I20" s="41">
        <v>0</v>
      </c>
      <c r="J20" s="41">
        <f t="shared" si="5"/>
        <v>0</v>
      </c>
      <c r="K20" s="42">
        <v>0</v>
      </c>
      <c r="L20" s="41">
        <v>0</v>
      </c>
      <c r="M20" s="41">
        <f t="shared" si="6"/>
        <v>0</v>
      </c>
      <c r="N20" s="42">
        <v>0</v>
      </c>
      <c r="O20" s="41">
        <v>0</v>
      </c>
      <c r="P20" s="41">
        <f t="shared" si="7"/>
        <v>0</v>
      </c>
    </row>
    <row r="21" customHeight="1" spans="1:16">
      <c r="A21" s="48" t="s">
        <v>30</v>
      </c>
      <c r="B21" s="46">
        <v>0</v>
      </c>
      <c r="C21" s="46">
        <v>0</v>
      </c>
      <c r="D21" s="47">
        <v>1</v>
      </c>
      <c r="E21" s="47">
        <v>2</v>
      </c>
      <c r="F21" s="41">
        <v>0</v>
      </c>
      <c r="G21" s="41">
        <f t="shared" si="4"/>
        <v>3</v>
      </c>
      <c r="H21" s="46">
        <v>0</v>
      </c>
      <c r="I21" s="41">
        <v>0</v>
      </c>
      <c r="J21" s="41">
        <f t="shared" si="5"/>
        <v>0</v>
      </c>
      <c r="K21" s="42">
        <v>0</v>
      </c>
      <c r="L21" s="41">
        <v>0</v>
      </c>
      <c r="M21" s="41">
        <f t="shared" si="6"/>
        <v>0</v>
      </c>
      <c r="N21" s="42">
        <v>0</v>
      </c>
      <c r="O21" s="41">
        <v>0</v>
      </c>
      <c r="P21" s="41">
        <f t="shared" si="7"/>
        <v>0</v>
      </c>
    </row>
    <row r="22" customHeight="1" spans="1:16">
      <c r="A22" s="52" t="s">
        <v>31</v>
      </c>
      <c r="B22" s="53">
        <f>SUM(B23:B29)</f>
        <v>48</v>
      </c>
      <c r="C22" s="53">
        <f>SUM(C23:C29)</f>
        <v>1</v>
      </c>
      <c r="D22" s="52">
        <f>SUM(D23:D29)</f>
        <v>38</v>
      </c>
      <c r="E22" s="52">
        <f t="shared" ref="E22:I22" si="8">SUM(E23:E29)</f>
        <v>85</v>
      </c>
      <c r="F22" s="52">
        <f t="shared" si="8"/>
        <v>0</v>
      </c>
      <c r="G22" s="52">
        <f t="shared" si="8"/>
        <v>172</v>
      </c>
      <c r="H22" s="53">
        <f t="shared" si="8"/>
        <v>3</v>
      </c>
      <c r="I22" s="52">
        <f t="shared" si="8"/>
        <v>0</v>
      </c>
      <c r="J22" s="52">
        <f t="shared" ref="J22:P22" si="9">SUM(J23:J29)</f>
        <v>3</v>
      </c>
      <c r="K22" s="53">
        <f t="shared" si="9"/>
        <v>2</v>
      </c>
      <c r="L22" s="52">
        <f t="shared" si="9"/>
        <v>0</v>
      </c>
      <c r="M22" s="52">
        <f t="shared" si="9"/>
        <v>2</v>
      </c>
      <c r="N22" s="53">
        <f t="shared" si="9"/>
        <v>18</v>
      </c>
      <c r="O22" s="52">
        <f t="shared" si="9"/>
        <v>12</v>
      </c>
      <c r="P22" s="52">
        <f t="shared" si="9"/>
        <v>30</v>
      </c>
    </row>
    <row r="23" customHeight="1" spans="1:16">
      <c r="A23" s="56" t="s">
        <v>32</v>
      </c>
      <c r="B23" s="46">
        <v>8</v>
      </c>
      <c r="C23" s="46">
        <v>0</v>
      </c>
      <c r="D23" s="47">
        <v>11</v>
      </c>
      <c r="E23" s="47">
        <v>19</v>
      </c>
      <c r="F23" s="47">
        <v>0</v>
      </c>
      <c r="G23" s="41">
        <f t="shared" ref="G23:G29" si="10">SUM(B23:F23)</f>
        <v>38</v>
      </c>
      <c r="H23" s="46">
        <v>2</v>
      </c>
      <c r="I23" s="47">
        <v>0</v>
      </c>
      <c r="J23" s="41">
        <f t="shared" ref="J23:J29" si="11">SUM(H23:I23)</f>
        <v>2</v>
      </c>
      <c r="K23" s="46">
        <v>0</v>
      </c>
      <c r="L23" s="47">
        <v>0</v>
      </c>
      <c r="M23" s="41">
        <f t="shared" ref="M23:M29" si="12">SUM(K23:L23)</f>
        <v>0</v>
      </c>
      <c r="N23" s="46">
        <v>3</v>
      </c>
      <c r="O23" s="47">
        <v>2</v>
      </c>
      <c r="P23" s="41">
        <f t="shared" ref="P23:P29" si="13">SUM(N23:O23)</f>
        <v>5</v>
      </c>
    </row>
    <row r="24" customHeight="1" spans="1:16">
      <c r="A24" s="43" t="s">
        <v>33</v>
      </c>
      <c r="B24" s="46">
        <v>5</v>
      </c>
      <c r="C24" s="46">
        <v>0</v>
      </c>
      <c r="D24" s="47">
        <v>4</v>
      </c>
      <c r="E24" s="47">
        <v>3</v>
      </c>
      <c r="F24" s="47">
        <v>0</v>
      </c>
      <c r="G24" s="41">
        <f t="shared" si="10"/>
        <v>12</v>
      </c>
      <c r="H24" s="46">
        <v>0</v>
      </c>
      <c r="I24" s="47">
        <v>0</v>
      </c>
      <c r="J24" s="41">
        <f t="shared" si="11"/>
        <v>0</v>
      </c>
      <c r="K24" s="46">
        <v>0</v>
      </c>
      <c r="L24" s="47">
        <v>0</v>
      </c>
      <c r="M24" s="41">
        <f t="shared" si="12"/>
        <v>0</v>
      </c>
      <c r="N24" s="46">
        <v>3</v>
      </c>
      <c r="O24" s="47">
        <v>1</v>
      </c>
      <c r="P24" s="41">
        <f t="shared" si="13"/>
        <v>4</v>
      </c>
    </row>
    <row r="25" customHeight="1" spans="1:16">
      <c r="A25" s="43" t="s">
        <v>34</v>
      </c>
      <c r="B25" s="46">
        <v>2</v>
      </c>
      <c r="C25" s="46">
        <v>0</v>
      </c>
      <c r="D25" s="47">
        <v>3</v>
      </c>
      <c r="E25" s="47">
        <v>1</v>
      </c>
      <c r="F25" s="47">
        <v>0</v>
      </c>
      <c r="G25" s="41">
        <f t="shared" si="10"/>
        <v>6</v>
      </c>
      <c r="H25" s="46">
        <v>0</v>
      </c>
      <c r="I25" s="47">
        <v>0</v>
      </c>
      <c r="J25" s="41">
        <f t="shared" si="11"/>
        <v>0</v>
      </c>
      <c r="K25" s="46">
        <v>0</v>
      </c>
      <c r="L25" s="47">
        <v>0</v>
      </c>
      <c r="M25" s="41">
        <f t="shared" si="12"/>
        <v>0</v>
      </c>
      <c r="N25" s="46">
        <v>2</v>
      </c>
      <c r="O25" s="47">
        <v>0</v>
      </c>
      <c r="P25" s="41">
        <f t="shared" si="13"/>
        <v>2</v>
      </c>
    </row>
    <row r="26" customHeight="1" spans="1:16">
      <c r="A26" s="43" t="s">
        <v>35</v>
      </c>
      <c r="B26" s="46">
        <v>10</v>
      </c>
      <c r="C26" s="46">
        <v>0</v>
      </c>
      <c r="D26" s="47">
        <v>7</v>
      </c>
      <c r="E26" s="47">
        <v>11</v>
      </c>
      <c r="F26" s="47">
        <v>0</v>
      </c>
      <c r="G26" s="41">
        <f t="shared" si="10"/>
        <v>28</v>
      </c>
      <c r="H26" s="46">
        <v>1</v>
      </c>
      <c r="I26" s="47">
        <v>0</v>
      </c>
      <c r="J26" s="41">
        <f t="shared" si="11"/>
        <v>1</v>
      </c>
      <c r="K26" s="46">
        <v>2</v>
      </c>
      <c r="L26" s="47">
        <v>0</v>
      </c>
      <c r="M26" s="41">
        <f t="shared" si="12"/>
        <v>2</v>
      </c>
      <c r="N26" s="46">
        <v>3</v>
      </c>
      <c r="O26" s="47">
        <v>1</v>
      </c>
      <c r="P26" s="41">
        <f t="shared" si="13"/>
        <v>4</v>
      </c>
    </row>
    <row r="27" customHeight="1" spans="1:16">
      <c r="A27" s="43" t="s">
        <v>36</v>
      </c>
      <c r="B27" s="46">
        <v>6</v>
      </c>
      <c r="C27" s="46">
        <v>1</v>
      </c>
      <c r="D27" s="47">
        <v>4</v>
      </c>
      <c r="E27" s="47">
        <v>18</v>
      </c>
      <c r="F27" s="47">
        <v>0</v>
      </c>
      <c r="G27" s="41">
        <f t="shared" si="10"/>
        <v>29</v>
      </c>
      <c r="H27" s="46">
        <v>0</v>
      </c>
      <c r="I27" s="47">
        <v>0</v>
      </c>
      <c r="J27" s="41">
        <f t="shared" si="11"/>
        <v>0</v>
      </c>
      <c r="K27" s="46">
        <v>0</v>
      </c>
      <c r="L27" s="47">
        <v>0</v>
      </c>
      <c r="M27" s="41">
        <f t="shared" si="12"/>
        <v>0</v>
      </c>
      <c r="N27" s="46">
        <v>3</v>
      </c>
      <c r="O27" s="47">
        <v>4</v>
      </c>
      <c r="P27" s="41">
        <f t="shared" si="13"/>
        <v>7</v>
      </c>
    </row>
    <row r="28" customHeight="1" spans="1:16">
      <c r="A28" s="43" t="s">
        <v>37</v>
      </c>
      <c r="B28" s="46">
        <v>10</v>
      </c>
      <c r="C28" s="46">
        <v>0</v>
      </c>
      <c r="D28" s="47">
        <v>3</v>
      </c>
      <c r="E28" s="47">
        <v>20</v>
      </c>
      <c r="F28" s="47">
        <v>0</v>
      </c>
      <c r="G28" s="41">
        <f t="shared" si="10"/>
        <v>33</v>
      </c>
      <c r="H28" s="46">
        <v>0</v>
      </c>
      <c r="I28" s="47">
        <v>0</v>
      </c>
      <c r="J28" s="41">
        <f t="shared" si="11"/>
        <v>0</v>
      </c>
      <c r="K28" s="46">
        <v>0</v>
      </c>
      <c r="L28" s="47">
        <v>0</v>
      </c>
      <c r="M28" s="41">
        <f t="shared" si="12"/>
        <v>0</v>
      </c>
      <c r="N28" s="46">
        <v>1</v>
      </c>
      <c r="O28" s="47">
        <v>3</v>
      </c>
      <c r="P28" s="41">
        <f t="shared" si="13"/>
        <v>4</v>
      </c>
    </row>
    <row r="29" customHeight="1" spans="1:16">
      <c r="A29" s="43" t="s">
        <v>38</v>
      </c>
      <c r="B29" s="46">
        <v>7</v>
      </c>
      <c r="C29" s="46">
        <v>0</v>
      </c>
      <c r="D29" s="47">
        <v>6</v>
      </c>
      <c r="E29" s="47">
        <v>13</v>
      </c>
      <c r="F29" s="47">
        <v>0</v>
      </c>
      <c r="G29" s="41">
        <f t="shared" si="10"/>
        <v>26</v>
      </c>
      <c r="H29" s="46">
        <v>0</v>
      </c>
      <c r="I29" s="47">
        <v>0</v>
      </c>
      <c r="J29" s="41">
        <f t="shared" si="11"/>
        <v>0</v>
      </c>
      <c r="K29" s="46">
        <v>0</v>
      </c>
      <c r="L29" s="47">
        <v>0</v>
      </c>
      <c r="M29" s="41">
        <f t="shared" si="12"/>
        <v>0</v>
      </c>
      <c r="N29" s="46">
        <v>3</v>
      </c>
      <c r="O29" s="47">
        <v>1</v>
      </c>
      <c r="P29" s="41">
        <f t="shared" si="13"/>
        <v>4</v>
      </c>
    </row>
    <row r="30" customHeight="1" spans="1:16">
      <c r="A30" s="52" t="s">
        <v>39</v>
      </c>
      <c r="B30" s="53">
        <f>SUM(B31:B36)</f>
        <v>17</v>
      </c>
      <c r="C30" s="53">
        <f>SUM(C31:C36)</f>
        <v>0</v>
      </c>
      <c r="D30" s="52">
        <f>SUM(D31:D36)</f>
        <v>18</v>
      </c>
      <c r="E30" s="52">
        <f t="shared" ref="E30:I30" si="14">SUM(E31:E36)</f>
        <v>20</v>
      </c>
      <c r="F30" s="52">
        <f t="shared" si="14"/>
        <v>0</v>
      </c>
      <c r="G30" s="52">
        <f t="shared" si="14"/>
        <v>55</v>
      </c>
      <c r="H30" s="53">
        <f t="shared" si="14"/>
        <v>1</v>
      </c>
      <c r="I30" s="52">
        <f t="shared" si="14"/>
        <v>0</v>
      </c>
      <c r="J30" s="52">
        <f t="shared" ref="J30:P30" si="15">SUM(J31:J36)</f>
        <v>1</v>
      </c>
      <c r="K30" s="53">
        <f t="shared" si="15"/>
        <v>2</v>
      </c>
      <c r="L30" s="52">
        <f t="shared" si="15"/>
        <v>0</v>
      </c>
      <c r="M30" s="52">
        <f t="shared" si="15"/>
        <v>2</v>
      </c>
      <c r="N30" s="53">
        <f t="shared" si="15"/>
        <v>5</v>
      </c>
      <c r="O30" s="52">
        <f t="shared" si="15"/>
        <v>4</v>
      </c>
      <c r="P30" s="52">
        <f t="shared" si="15"/>
        <v>9</v>
      </c>
    </row>
    <row r="31" customHeight="1" spans="1:16">
      <c r="A31" s="43" t="s">
        <v>40</v>
      </c>
      <c r="B31" s="46">
        <v>1</v>
      </c>
      <c r="C31" s="46">
        <v>0</v>
      </c>
      <c r="D31" s="47">
        <v>3</v>
      </c>
      <c r="E31" s="47">
        <v>6</v>
      </c>
      <c r="F31" s="47">
        <v>0</v>
      </c>
      <c r="G31" s="41">
        <f t="shared" ref="G31:G36" si="16">SUM(B31:F31)</f>
        <v>10</v>
      </c>
      <c r="H31" s="46">
        <v>0</v>
      </c>
      <c r="I31" s="47">
        <v>0</v>
      </c>
      <c r="J31" s="41">
        <f t="shared" ref="J31:J36" si="17">SUM(H31:I31)</f>
        <v>0</v>
      </c>
      <c r="K31" s="46">
        <v>0</v>
      </c>
      <c r="L31" s="47">
        <v>0</v>
      </c>
      <c r="M31" s="41">
        <f t="shared" ref="M31:M36" si="18">SUM(K31:L31)</f>
        <v>0</v>
      </c>
      <c r="N31" s="46">
        <v>0</v>
      </c>
      <c r="O31" s="47">
        <v>0</v>
      </c>
      <c r="P31" s="41">
        <f t="shared" ref="P31:P36" si="19">SUM(N31:O31)</f>
        <v>0</v>
      </c>
    </row>
    <row r="32" customHeight="1" spans="1:16">
      <c r="A32" s="43" t="s">
        <v>41</v>
      </c>
      <c r="B32" s="46">
        <v>3</v>
      </c>
      <c r="C32" s="46">
        <v>0</v>
      </c>
      <c r="D32" s="47">
        <v>3</v>
      </c>
      <c r="E32" s="47">
        <v>4</v>
      </c>
      <c r="F32" s="47">
        <v>0</v>
      </c>
      <c r="G32" s="41">
        <f t="shared" si="16"/>
        <v>10</v>
      </c>
      <c r="H32" s="46">
        <v>0</v>
      </c>
      <c r="I32" s="47">
        <v>0</v>
      </c>
      <c r="J32" s="41">
        <f t="shared" si="17"/>
        <v>0</v>
      </c>
      <c r="K32" s="46">
        <v>0</v>
      </c>
      <c r="L32" s="47">
        <v>0</v>
      </c>
      <c r="M32" s="41">
        <f t="shared" si="18"/>
        <v>0</v>
      </c>
      <c r="N32" s="46">
        <v>1</v>
      </c>
      <c r="O32" s="47">
        <v>1</v>
      </c>
      <c r="P32" s="41">
        <f t="shared" si="19"/>
        <v>2</v>
      </c>
    </row>
    <row r="33" customHeight="1" spans="1:16">
      <c r="A33" s="43" t="s">
        <v>42</v>
      </c>
      <c r="B33" s="46">
        <v>8</v>
      </c>
      <c r="C33" s="46">
        <v>0</v>
      </c>
      <c r="D33" s="47">
        <v>5</v>
      </c>
      <c r="E33" s="47">
        <v>4</v>
      </c>
      <c r="F33" s="47">
        <v>0</v>
      </c>
      <c r="G33" s="41">
        <f t="shared" si="16"/>
        <v>17</v>
      </c>
      <c r="H33" s="46">
        <v>1</v>
      </c>
      <c r="I33" s="47">
        <v>0</v>
      </c>
      <c r="J33" s="41">
        <f t="shared" si="17"/>
        <v>1</v>
      </c>
      <c r="K33" s="46">
        <v>0</v>
      </c>
      <c r="L33" s="47">
        <v>0</v>
      </c>
      <c r="M33" s="41">
        <f t="shared" si="18"/>
        <v>0</v>
      </c>
      <c r="N33" s="46">
        <v>4</v>
      </c>
      <c r="O33" s="47">
        <v>2</v>
      </c>
      <c r="P33" s="41">
        <f t="shared" si="19"/>
        <v>6</v>
      </c>
    </row>
    <row r="34" customHeight="1" spans="1:16">
      <c r="A34" s="43" t="s">
        <v>43</v>
      </c>
      <c r="B34" s="46">
        <v>1</v>
      </c>
      <c r="C34" s="46">
        <v>0</v>
      </c>
      <c r="D34" s="47">
        <v>1</v>
      </c>
      <c r="E34" s="47">
        <v>0</v>
      </c>
      <c r="F34" s="47">
        <v>0</v>
      </c>
      <c r="G34" s="41">
        <f t="shared" si="16"/>
        <v>2</v>
      </c>
      <c r="H34" s="46">
        <v>0</v>
      </c>
      <c r="I34" s="47">
        <v>0</v>
      </c>
      <c r="J34" s="41">
        <f t="shared" si="17"/>
        <v>0</v>
      </c>
      <c r="K34" s="46">
        <v>0</v>
      </c>
      <c r="L34" s="47">
        <v>0</v>
      </c>
      <c r="M34" s="41">
        <f t="shared" si="18"/>
        <v>0</v>
      </c>
      <c r="N34" s="46">
        <v>0</v>
      </c>
      <c r="O34" s="47">
        <v>0</v>
      </c>
      <c r="P34" s="41">
        <f t="shared" si="19"/>
        <v>0</v>
      </c>
    </row>
    <row r="35" customHeight="1" spans="1:16">
      <c r="A35" s="43" t="s">
        <v>44</v>
      </c>
      <c r="B35" s="46">
        <v>0</v>
      </c>
      <c r="C35" s="46">
        <v>0</v>
      </c>
      <c r="D35" s="47">
        <v>2</v>
      </c>
      <c r="E35" s="47">
        <v>4</v>
      </c>
      <c r="F35" s="47">
        <v>0</v>
      </c>
      <c r="G35" s="41">
        <f t="shared" si="16"/>
        <v>6</v>
      </c>
      <c r="H35" s="46">
        <v>0</v>
      </c>
      <c r="I35" s="47">
        <v>0</v>
      </c>
      <c r="J35" s="41">
        <f t="shared" si="17"/>
        <v>0</v>
      </c>
      <c r="K35" s="46">
        <v>0</v>
      </c>
      <c r="L35" s="47">
        <v>0</v>
      </c>
      <c r="M35" s="41">
        <f t="shared" si="18"/>
        <v>0</v>
      </c>
      <c r="N35" s="46">
        <v>0</v>
      </c>
      <c r="O35" s="47">
        <v>1</v>
      </c>
      <c r="P35" s="41">
        <f t="shared" si="19"/>
        <v>1</v>
      </c>
    </row>
    <row r="36" customHeight="1" spans="1:16">
      <c r="A36" s="43" t="s">
        <v>45</v>
      </c>
      <c r="B36" s="46">
        <v>4</v>
      </c>
      <c r="C36" s="46">
        <v>0</v>
      </c>
      <c r="D36" s="47">
        <v>4</v>
      </c>
      <c r="E36" s="47">
        <v>2</v>
      </c>
      <c r="F36" s="47">
        <v>0</v>
      </c>
      <c r="G36" s="41">
        <f t="shared" si="16"/>
        <v>10</v>
      </c>
      <c r="H36" s="46">
        <v>0</v>
      </c>
      <c r="I36" s="47">
        <v>0</v>
      </c>
      <c r="J36" s="41">
        <f t="shared" si="17"/>
        <v>0</v>
      </c>
      <c r="K36" s="46">
        <v>2</v>
      </c>
      <c r="L36" s="47">
        <v>0</v>
      </c>
      <c r="M36" s="41">
        <f t="shared" si="18"/>
        <v>2</v>
      </c>
      <c r="N36" s="46">
        <v>0</v>
      </c>
      <c r="O36" s="47">
        <v>0</v>
      </c>
      <c r="P36" s="41">
        <f t="shared" si="19"/>
        <v>0</v>
      </c>
    </row>
    <row r="37" customHeight="1" spans="1:16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ht="13.5" customHeight="1" spans="1:1">
      <c r="A38" s="57" t="s">
        <v>46</v>
      </c>
    </row>
    <row r="39" customHeight="1" spans="1:16">
      <c r="A39" s="58"/>
      <c r="G39" s="59" t="s">
        <v>47</v>
      </c>
      <c r="J39" s="59" t="s">
        <v>47</v>
      </c>
      <c r="M39" s="59" t="s">
        <v>47</v>
      </c>
      <c r="P39" s="59" t="s">
        <v>47</v>
      </c>
    </row>
    <row r="40" customHeight="1" spans="1:16">
      <c r="A40" s="29" t="s">
        <v>4</v>
      </c>
      <c r="B40" s="30">
        <f>B3</f>
        <v>2024</v>
      </c>
      <c r="C40" s="31"/>
      <c r="D40" s="31"/>
      <c r="E40" s="31"/>
      <c r="F40" s="31"/>
      <c r="G40" s="31"/>
      <c r="H40" s="30">
        <f>H3</f>
        <v>2024</v>
      </c>
      <c r="I40" s="31"/>
      <c r="J40" s="31"/>
      <c r="K40" s="30">
        <f>K3</f>
        <v>2024</v>
      </c>
      <c r="L40" s="31"/>
      <c r="M40" s="31"/>
      <c r="N40" s="30">
        <f>N3</f>
        <v>2024</v>
      </c>
      <c r="O40" s="31"/>
      <c r="P40" s="31"/>
    </row>
    <row r="41" customHeight="1" spans="1:16">
      <c r="A41" s="32"/>
      <c r="B41" s="128" t="s">
        <v>5</v>
      </c>
      <c r="C41" s="128" t="s">
        <v>5</v>
      </c>
      <c r="D41" s="129" t="s">
        <v>7</v>
      </c>
      <c r="E41" s="129" t="s">
        <v>8</v>
      </c>
      <c r="F41" s="129" t="s">
        <v>9</v>
      </c>
      <c r="G41" s="98" t="s">
        <v>10</v>
      </c>
      <c r="H41" s="128" t="s">
        <v>5</v>
      </c>
      <c r="I41" s="129" t="s">
        <v>7</v>
      </c>
      <c r="J41" s="98" t="s">
        <v>10</v>
      </c>
      <c r="K41" s="128" t="s">
        <v>5</v>
      </c>
      <c r="L41" s="129" t="s">
        <v>7</v>
      </c>
      <c r="M41" s="98" t="s">
        <v>10</v>
      </c>
      <c r="N41" s="107" t="s">
        <v>13</v>
      </c>
      <c r="O41" s="107" t="s">
        <v>8</v>
      </c>
      <c r="P41" s="98" t="s">
        <v>10</v>
      </c>
    </row>
    <row r="42" customHeight="1" spans="1:16">
      <c r="A42" s="52" t="s">
        <v>48</v>
      </c>
      <c r="B42" s="130">
        <f>SUM(B43:B51)</f>
        <v>16</v>
      </c>
      <c r="C42" s="53">
        <f>SUM(C43:C51)</f>
        <v>0</v>
      </c>
      <c r="D42" s="52">
        <f>SUM(D43:D51)</f>
        <v>17</v>
      </c>
      <c r="E42" s="52">
        <f t="shared" ref="E42:I42" si="20">SUM(E43:E51)</f>
        <v>18</v>
      </c>
      <c r="F42" s="52">
        <f t="shared" si="20"/>
        <v>0</v>
      </c>
      <c r="G42" s="52">
        <f t="shared" si="20"/>
        <v>51</v>
      </c>
      <c r="H42" s="53">
        <f t="shared" si="20"/>
        <v>1</v>
      </c>
      <c r="I42" s="52">
        <f t="shared" si="20"/>
        <v>0</v>
      </c>
      <c r="J42" s="52">
        <f t="shared" ref="J42:P42" si="21">SUM(J43:J51)</f>
        <v>1</v>
      </c>
      <c r="K42" s="53">
        <f t="shared" si="21"/>
        <v>3</v>
      </c>
      <c r="L42" s="52">
        <f t="shared" si="21"/>
        <v>0</v>
      </c>
      <c r="M42" s="52">
        <f t="shared" si="21"/>
        <v>3</v>
      </c>
      <c r="N42" s="53">
        <f t="shared" si="21"/>
        <v>3</v>
      </c>
      <c r="O42" s="52">
        <f t="shared" si="21"/>
        <v>5</v>
      </c>
      <c r="P42" s="52">
        <f t="shared" si="21"/>
        <v>8</v>
      </c>
    </row>
    <row r="43" customHeight="1" spans="1:16">
      <c r="A43" s="56" t="s">
        <v>49</v>
      </c>
      <c r="B43" s="46"/>
      <c r="C43" s="46"/>
      <c r="D43" s="47"/>
      <c r="E43" s="47"/>
      <c r="F43" s="47">
        <v>0</v>
      </c>
      <c r="G43" s="41">
        <f t="shared" ref="G43:G51" si="22">SUM(B43:F43)</f>
        <v>0</v>
      </c>
      <c r="H43" s="46">
        <v>0</v>
      </c>
      <c r="I43" s="47">
        <v>0</v>
      </c>
      <c r="J43" s="41">
        <f t="shared" ref="J43:J51" si="23">SUM(H43:I43)</f>
        <v>0</v>
      </c>
      <c r="K43" s="46">
        <v>0</v>
      </c>
      <c r="L43" s="47">
        <v>0</v>
      </c>
      <c r="M43" s="41">
        <f t="shared" ref="M43:M51" si="24">SUM(K43:L43)</f>
        <v>0</v>
      </c>
      <c r="N43" s="46">
        <v>0</v>
      </c>
      <c r="O43" s="47">
        <v>0</v>
      </c>
      <c r="P43" s="41">
        <f t="shared" ref="P43:P51" si="25">SUM(N43:O43)</f>
        <v>0</v>
      </c>
    </row>
    <row r="44" customHeight="1" spans="1:16">
      <c r="A44" s="43" t="s">
        <v>50</v>
      </c>
      <c r="B44" s="46">
        <v>2</v>
      </c>
      <c r="C44" s="46">
        <v>0</v>
      </c>
      <c r="D44" s="47">
        <v>1</v>
      </c>
      <c r="E44" s="47">
        <v>0</v>
      </c>
      <c r="F44" s="47">
        <v>0</v>
      </c>
      <c r="G44" s="41">
        <f t="shared" si="22"/>
        <v>3</v>
      </c>
      <c r="H44" s="46">
        <v>0</v>
      </c>
      <c r="I44" s="47">
        <v>0</v>
      </c>
      <c r="J44" s="41">
        <f t="shared" si="23"/>
        <v>0</v>
      </c>
      <c r="K44" s="46">
        <v>0</v>
      </c>
      <c r="L44" s="47">
        <v>0</v>
      </c>
      <c r="M44" s="41">
        <f t="shared" si="24"/>
        <v>0</v>
      </c>
      <c r="N44" s="46">
        <v>1</v>
      </c>
      <c r="O44" s="47">
        <v>0</v>
      </c>
      <c r="P44" s="41">
        <f t="shared" si="25"/>
        <v>1</v>
      </c>
    </row>
    <row r="45" customHeight="1" spans="1:16">
      <c r="A45" s="43" t="s">
        <v>51</v>
      </c>
      <c r="B45" s="46">
        <v>0</v>
      </c>
      <c r="C45" s="46">
        <v>0</v>
      </c>
      <c r="D45" s="47">
        <v>0</v>
      </c>
      <c r="E45" s="47">
        <v>2</v>
      </c>
      <c r="F45" s="47">
        <v>0</v>
      </c>
      <c r="G45" s="41">
        <f t="shared" si="22"/>
        <v>2</v>
      </c>
      <c r="H45" s="46">
        <v>0</v>
      </c>
      <c r="I45" s="47">
        <v>0</v>
      </c>
      <c r="J45" s="41">
        <f t="shared" si="23"/>
        <v>0</v>
      </c>
      <c r="K45" s="46">
        <v>0</v>
      </c>
      <c r="L45" s="47">
        <v>0</v>
      </c>
      <c r="M45" s="41">
        <f t="shared" si="24"/>
        <v>0</v>
      </c>
      <c r="N45" s="46">
        <v>0</v>
      </c>
      <c r="O45" s="47">
        <v>0</v>
      </c>
      <c r="P45" s="41">
        <f t="shared" si="25"/>
        <v>0</v>
      </c>
    </row>
    <row r="46" customHeight="1" spans="1:16">
      <c r="A46" s="43" t="s">
        <v>52</v>
      </c>
      <c r="B46" s="46">
        <v>3</v>
      </c>
      <c r="C46" s="46">
        <v>0</v>
      </c>
      <c r="D46" s="47">
        <v>1</v>
      </c>
      <c r="E46" s="47">
        <v>5</v>
      </c>
      <c r="F46" s="47">
        <v>0</v>
      </c>
      <c r="G46" s="41">
        <f t="shared" si="22"/>
        <v>9</v>
      </c>
      <c r="H46" s="46">
        <v>0</v>
      </c>
      <c r="I46" s="47">
        <v>0</v>
      </c>
      <c r="J46" s="41">
        <f t="shared" si="23"/>
        <v>0</v>
      </c>
      <c r="K46" s="46">
        <v>3</v>
      </c>
      <c r="L46" s="47">
        <v>0</v>
      </c>
      <c r="M46" s="41">
        <f t="shared" si="24"/>
        <v>3</v>
      </c>
      <c r="N46" s="46">
        <v>2</v>
      </c>
      <c r="O46" s="47">
        <v>2</v>
      </c>
      <c r="P46" s="41">
        <f t="shared" si="25"/>
        <v>4</v>
      </c>
    </row>
    <row r="47" customHeight="1" spans="1:16">
      <c r="A47" s="43" t="s">
        <v>53</v>
      </c>
      <c r="B47" s="46">
        <v>4</v>
      </c>
      <c r="C47" s="46">
        <v>0</v>
      </c>
      <c r="D47" s="47">
        <v>4</v>
      </c>
      <c r="E47" s="47">
        <v>1</v>
      </c>
      <c r="F47" s="47">
        <v>0</v>
      </c>
      <c r="G47" s="41">
        <f t="shared" si="22"/>
        <v>9</v>
      </c>
      <c r="H47" s="46">
        <v>0</v>
      </c>
      <c r="I47" s="47">
        <v>0</v>
      </c>
      <c r="J47" s="41">
        <f t="shared" si="23"/>
        <v>0</v>
      </c>
      <c r="K47" s="46">
        <v>0</v>
      </c>
      <c r="L47" s="47">
        <v>0</v>
      </c>
      <c r="M47" s="41">
        <f t="shared" si="24"/>
        <v>0</v>
      </c>
      <c r="N47" s="46">
        <v>0</v>
      </c>
      <c r="O47" s="47">
        <v>1</v>
      </c>
      <c r="P47" s="41">
        <f t="shared" si="25"/>
        <v>1</v>
      </c>
    </row>
    <row r="48" customHeight="1" spans="1:16">
      <c r="A48" s="43" t="s">
        <v>54</v>
      </c>
      <c r="B48" s="46">
        <v>3</v>
      </c>
      <c r="C48" s="46">
        <v>0</v>
      </c>
      <c r="D48" s="47">
        <v>3</v>
      </c>
      <c r="E48" s="47">
        <v>6</v>
      </c>
      <c r="F48" s="47">
        <v>0</v>
      </c>
      <c r="G48" s="41">
        <f t="shared" si="22"/>
        <v>12</v>
      </c>
      <c r="H48" s="46">
        <v>0</v>
      </c>
      <c r="I48" s="47">
        <v>0</v>
      </c>
      <c r="J48" s="41">
        <f t="shared" si="23"/>
        <v>0</v>
      </c>
      <c r="K48" s="46">
        <v>0</v>
      </c>
      <c r="L48" s="47">
        <v>0</v>
      </c>
      <c r="M48" s="41">
        <f t="shared" si="24"/>
        <v>0</v>
      </c>
      <c r="N48" s="46">
        <v>0</v>
      </c>
      <c r="O48" s="47">
        <v>0</v>
      </c>
      <c r="P48" s="41">
        <f t="shared" si="25"/>
        <v>0</v>
      </c>
    </row>
    <row r="49" customHeight="1" spans="1:16">
      <c r="A49" s="43" t="s">
        <v>55</v>
      </c>
      <c r="B49" s="46">
        <v>1</v>
      </c>
      <c r="C49" s="46">
        <v>0</v>
      </c>
      <c r="D49" s="47">
        <v>2</v>
      </c>
      <c r="E49" s="47">
        <v>0</v>
      </c>
      <c r="F49" s="47">
        <v>0</v>
      </c>
      <c r="G49" s="41">
        <f t="shared" si="22"/>
        <v>3</v>
      </c>
      <c r="H49" s="46">
        <v>0</v>
      </c>
      <c r="I49" s="47">
        <v>0</v>
      </c>
      <c r="J49" s="41">
        <f t="shared" si="23"/>
        <v>0</v>
      </c>
      <c r="K49" s="46">
        <v>0</v>
      </c>
      <c r="L49" s="47">
        <v>0</v>
      </c>
      <c r="M49" s="41">
        <f t="shared" si="24"/>
        <v>0</v>
      </c>
      <c r="N49" s="46">
        <v>0</v>
      </c>
      <c r="O49" s="47">
        <v>0</v>
      </c>
      <c r="P49" s="41">
        <f t="shared" si="25"/>
        <v>0</v>
      </c>
    </row>
    <row r="50" customHeight="1" spans="1:16">
      <c r="A50" s="43" t="s">
        <v>56</v>
      </c>
      <c r="B50" s="46">
        <v>1</v>
      </c>
      <c r="C50" s="46">
        <v>0</v>
      </c>
      <c r="D50" s="47">
        <v>5</v>
      </c>
      <c r="E50" s="47">
        <v>4</v>
      </c>
      <c r="F50" s="47">
        <v>0</v>
      </c>
      <c r="G50" s="41">
        <f t="shared" si="22"/>
        <v>10</v>
      </c>
      <c r="H50" s="46">
        <v>1</v>
      </c>
      <c r="I50" s="47">
        <v>0</v>
      </c>
      <c r="J50" s="41">
        <f t="shared" si="23"/>
        <v>1</v>
      </c>
      <c r="K50" s="46">
        <v>0</v>
      </c>
      <c r="L50" s="47">
        <v>0</v>
      </c>
      <c r="M50" s="41">
        <f t="shared" si="24"/>
        <v>0</v>
      </c>
      <c r="N50" s="46">
        <v>0</v>
      </c>
      <c r="O50" s="47">
        <v>2</v>
      </c>
      <c r="P50" s="41">
        <f t="shared" si="25"/>
        <v>2</v>
      </c>
    </row>
    <row r="51" customHeight="1" spans="1:16">
      <c r="A51" s="43" t="s">
        <v>57</v>
      </c>
      <c r="B51" s="46">
        <v>2</v>
      </c>
      <c r="C51" s="46">
        <v>0</v>
      </c>
      <c r="D51" s="47">
        <v>1</v>
      </c>
      <c r="E51" s="47">
        <v>0</v>
      </c>
      <c r="F51" s="47">
        <v>0</v>
      </c>
      <c r="G51" s="41">
        <f t="shared" si="22"/>
        <v>3</v>
      </c>
      <c r="H51" s="46">
        <v>0</v>
      </c>
      <c r="I51" s="47">
        <v>0</v>
      </c>
      <c r="J51" s="41">
        <f t="shared" si="23"/>
        <v>0</v>
      </c>
      <c r="K51" s="46">
        <v>0</v>
      </c>
      <c r="L51" s="47">
        <v>0</v>
      </c>
      <c r="M51" s="41">
        <f t="shared" si="24"/>
        <v>0</v>
      </c>
      <c r="N51" s="46">
        <v>0</v>
      </c>
      <c r="O51" s="47">
        <v>0</v>
      </c>
      <c r="P51" s="41">
        <f t="shared" si="25"/>
        <v>0</v>
      </c>
    </row>
    <row r="52" customHeight="1" spans="1:16">
      <c r="A52" s="52" t="s">
        <v>58</v>
      </c>
      <c r="B52" s="53">
        <f>SUM(B53:B67)</f>
        <v>50</v>
      </c>
      <c r="C52" s="53">
        <f>SUM(C53:C67)</f>
        <v>1</v>
      </c>
      <c r="D52" s="52">
        <f>SUM(D53:D67)</f>
        <v>54</v>
      </c>
      <c r="E52" s="52">
        <f>SUM(E53:E67)</f>
        <v>83</v>
      </c>
      <c r="F52" s="52">
        <f t="shared" ref="F52:I52" si="26">SUM(F53:F67)</f>
        <v>0</v>
      </c>
      <c r="G52" s="52">
        <f t="shared" si="26"/>
        <v>188</v>
      </c>
      <c r="H52" s="53">
        <f t="shared" si="26"/>
        <v>6</v>
      </c>
      <c r="I52" s="52">
        <f t="shared" si="26"/>
        <v>0</v>
      </c>
      <c r="J52" s="52">
        <f t="shared" ref="J52:P52" si="27">SUM(J53:J67)</f>
        <v>6</v>
      </c>
      <c r="K52" s="53">
        <f t="shared" si="27"/>
        <v>7</v>
      </c>
      <c r="L52" s="52">
        <f t="shared" si="27"/>
        <v>0</v>
      </c>
      <c r="M52" s="52">
        <f t="shared" si="27"/>
        <v>7</v>
      </c>
      <c r="N52" s="53">
        <f t="shared" si="27"/>
        <v>14</v>
      </c>
      <c r="O52" s="52">
        <f t="shared" si="27"/>
        <v>15</v>
      </c>
      <c r="P52" s="52">
        <f t="shared" si="27"/>
        <v>29</v>
      </c>
    </row>
    <row r="53" customHeight="1" spans="1:16">
      <c r="A53" s="47" t="s">
        <v>59</v>
      </c>
      <c r="B53" s="46">
        <v>1</v>
      </c>
      <c r="C53" s="46">
        <v>0</v>
      </c>
      <c r="D53" s="47">
        <v>5</v>
      </c>
      <c r="E53" s="47">
        <v>4</v>
      </c>
      <c r="F53" s="47">
        <v>0</v>
      </c>
      <c r="G53" s="41">
        <f t="shared" ref="G53:G67" si="28">SUM(B53:F53)</f>
        <v>10</v>
      </c>
      <c r="H53" s="46">
        <v>0</v>
      </c>
      <c r="I53" s="47">
        <v>0</v>
      </c>
      <c r="J53" s="41">
        <f t="shared" ref="J53:J67" si="29">SUM(H53:I53)</f>
        <v>0</v>
      </c>
      <c r="K53" s="46">
        <v>0</v>
      </c>
      <c r="L53" s="47">
        <v>0</v>
      </c>
      <c r="M53" s="41">
        <f t="shared" ref="M53:M67" si="30">SUM(K53:L53)</f>
        <v>0</v>
      </c>
      <c r="N53" s="46">
        <v>0</v>
      </c>
      <c r="O53" s="47">
        <v>0</v>
      </c>
      <c r="P53" s="41">
        <f t="shared" ref="P53:P67" si="31">SUM(N53:O53)</f>
        <v>0</v>
      </c>
    </row>
    <row r="54" customHeight="1" spans="1:16">
      <c r="A54" s="47" t="s">
        <v>60</v>
      </c>
      <c r="B54" s="46">
        <v>4</v>
      </c>
      <c r="C54" s="46">
        <v>0</v>
      </c>
      <c r="D54" s="47">
        <v>5</v>
      </c>
      <c r="E54" s="47">
        <v>12</v>
      </c>
      <c r="F54" s="47">
        <v>0</v>
      </c>
      <c r="G54" s="41">
        <f t="shared" si="28"/>
        <v>21</v>
      </c>
      <c r="H54" s="46">
        <v>1</v>
      </c>
      <c r="I54" s="47">
        <v>0</v>
      </c>
      <c r="J54" s="41">
        <f t="shared" si="29"/>
        <v>1</v>
      </c>
      <c r="K54" s="46">
        <v>2</v>
      </c>
      <c r="L54" s="47">
        <v>0</v>
      </c>
      <c r="M54" s="41">
        <f t="shared" si="30"/>
        <v>2</v>
      </c>
      <c r="N54" s="46">
        <v>2</v>
      </c>
      <c r="O54" s="47">
        <v>3</v>
      </c>
      <c r="P54" s="41">
        <f t="shared" si="31"/>
        <v>5</v>
      </c>
    </row>
    <row r="55" customHeight="1" spans="1:16">
      <c r="A55" s="47" t="s">
        <v>61</v>
      </c>
      <c r="B55" s="46">
        <v>4</v>
      </c>
      <c r="C55" s="46">
        <v>1</v>
      </c>
      <c r="D55" s="47">
        <v>3</v>
      </c>
      <c r="E55" s="47">
        <v>4</v>
      </c>
      <c r="F55" s="47">
        <v>0</v>
      </c>
      <c r="G55" s="41">
        <f t="shared" si="28"/>
        <v>12</v>
      </c>
      <c r="H55" s="46">
        <v>1</v>
      </c>
      <c r="I55" s="47">
        <v>0</v>
      </c>
      <c r="J55" s="41">
        <f t="shared" si="29"/>
        <v>1</v>
      </c>
      <c r="K55" s="46">
        <v>2</v>
      </c>
      <c r="L55" s="47">
        <v>0</v>
      </c>
      <c r="M55" s="41">
        <f t="shared" si="30"/>
        <v>2</v>
      </c>
      <c r="N55" s="46">
        <v>1</v>
      </c>
      <c r="O55" s="47">
        <v>3</v>
      </c>
      <c r="P55" s="41">
        <f t="shared" si="31"/>
        <v>4</v>
      </c>
    </row>
    <row r="56" customHeight="1" spans="1:16">
      <c r="A56" s="47" t="s">
        <v>62</v>
      </c>
      <c r="B56" s="46">
        <v>4</v>
      </c>
      <c r="C56" s="46">
        <v>0</v>
      </c>
      <c r="D56" s="47">
        <v>3</v>
      </c>
      <c r="E56" s="47">
        <v>2</v>
      </c>
      <c r="F56" s="47">
        <v>0</v>
      </c>
      <c r="G56" s="41">
        <f t="shared" si="28"/>
        <v>9</v>
      </c>
      <c r="H56" s="46">
        <v>0</v>
      </c>
      <c r="I56" s="47">
        <v>0</v>
      </c>
      <c r="J56" s="41">
        <f t="shared" si="29"/>
        <v>0</v>
      </c>
      <c r="K56" s="46">
        <v>0</v>
      </c>
      <c r="L56" s="47">
        <v>0</v>
      </c>
      <c r="M56" s="41">
        <f t="shared" si="30"/>
        <v>0</v>
      </c>
      <c r="N56" s="46">
        <v>0</v>
      </c>
      <c r="O56" s="47">
        <v>0</v>
      </c>
      <c r="P56" s="41">
        <f t="shared" si="31"/>
        <v>0</v>
      </c>
    </row>
    <row r="57" customHeight="1" spans="1:16">
      <c r="A57" s="47" t="s">
        <v>63</v>
      </c>
      <c r="B57" s="46">
        <v>3</v>
      </c>
      <c r="C57" s="46">
        <v>0</v>
      </c>
      <c r="D57" s="47">
        <v>5</v>
      </c>
      <c r="E57" s="47">
        <v>4</v>
      </c>
      <c r="F57" s="47">
        <v>0</v>
      </c>
      <c r="G57" s="41">
        <f t="shared" si="28"/>
        <v>12</v>
      </c>
      <c r="H57" s="46">
        <v>1</v>
      </c>
      <c r="I57" s="47">
        <v>0</v>
      </c>
      <c r="J57" s="41">
        <f t="shared" si="29"/>
        <v>1</v>
      </c>
      <c r="K57" s="46">
        <v>0</v>
      </c>
      <c r="L57" s="47">
        <v>0</v>
      </c>
      <c r="M57" s="41">
        <f t="shared" si="30"/>
        <v>0</v>
      </c>
      <c r="N57" s="46">
        <v>1</v>
      </c>
      <c r="O57" s="47">
        <v>3</v>
      </c>
      <c r="P57" s="41">
        <f t="shared" si="31"/>
        <v>4</v>
      </c>
    </row>
    <row r="58" customHeight="1" spans="1:16">
      <c r="A58" s="47" t="s">
        <v>64</v>
      </c>
      <c r="B58" s="46">
        <v>4</v>
      </c>
      <c r="C58" s="46">
        <v>0</v>
      </c>
      <c r="D58" s="47">
        <v>5</v>
      </c>
      <c r="E58" s="47">
        <v>6</v>
      </c>
      <c r="F58" s="47">
        <v>0</v>
      </c>
      <c r="G58" s="41">
        <f t="shared" si="28"/>
        <v>15</v>
      </c>
      <c r="H58" s="46">
        <v>0</v>
      </c>
      <c r="I58" s="47">
        <v>0</v>
      </c>
      <c r="J58" s="41">
        <f t="shared" si="29"/>
        <v>0</v>
      </c>
      <c r="K58" s="46">
        <v>0</v>
      </c>
      <c r="L58" s="47">
        <v>0</v>
      </c>
      <c r="M58" s="41">
        <f t="shared" si="30"/>
        <v>0</v>
      </c>
      <c r="N58" s="46">
        <v>1</v>
      </c>
      <c r="O58" s="47">
        <v>0</v>
      </c>
      <c r="P58" s="41">
        <f t="shared" si="31"/>
        <v>1</v>
      </c>
    </row>
    <row r="59" customHeight="1" spans="1:16">
      <c r="A59" s="47" t="s">
        <v>65</v>
      </c>
      <c r="B59" s="46">
        <v>7</v>
      </c>
      <c r="C59" s="46">
        <v>0</v>
      </c>
      <c r="D59" s="47">
        <v>2</v>
      </c>
      <c r="E59" s="47">
        <v>5</v>
      </c>
      <c r="F59" s="47">
        <v>0</v>
      </c>
      <c r="G59" s="41">
        <f t="shared" si="28"/>
        <v>14</v>
      </c>
      <c r="H59" s="46">
        <v>1</v>
      </c>
      <c r="I59" s="47">
        <v>0</v>
      </c>
      <c r="J59" s="41">
        <f t="shared" si="29"/>
        <v>1</v>
      </c>
      <c r="K59" s="46">
        <v>2</v>
      </c>
      <c r="L59" s="47">
        <v>0</v>
      </c>
      <c r="M59" s="41">
        <f t="shared" si="30"/>
        <v>2</v>
      </c>
      <c r="N59" s="46">
        <v>1</v>
      </c>
      <c r="O59" s="47">
        <v>1</v>
      </c>
      <c r="P59" s="41">
        <f t="shared" si="31"/>
        <v>2</v>
      </c>
    </row>
    <row r="60" customHeight="1" spans="1:16">
      <c r="A60" s="56" t="s">
        <v>66</v>
      </c>
      <c r="B60" s="46">
        <v>0</v>
      </c>
      <c r="C60" s="46">
        <v>0</v>
      </c>
      <c r="D60" s="47">
        <v>0</v>
      </c>
      <c r="E60" s="47">
        <v>0</v>
      </c>
      <c r="F60" s="47">
        <v>0</v>
      </c>
      <c r="G60" s="41">
        <f t="shared" si="28"/>
        <v>0</v>
      </c>
      <c r="H60" s="46">
        <v>0</v>
      </c>
      <c r="I60" s="47">
        <v>0</v>
      </c>
      <c r="J60" s="41">
        <f t="shared" si="29"/>
        <v>0</v>
      </c>
      <c r="K60" s="46">
        <v>0</v>
      </c>
      <c r="L60" s="47">
        <v>0</v>
      </c>
      <c r="M60" s="41">
        <f t="shared" si="30"/>
        <v>0</v>
      </c>
      <c r="N60" s="46">
        <v>0</v>
      </c>
      <c r="O60" s="47">
        <v>0</v>
      </c>
      <c r="P60" s="41">
        <f t="shared" si="31"/>
        <v>0</v>
      </c>
    </row>
    <row r="61" customHeight="1" spans="1:16">
      <c r="A61" s="56" t="s">
        <v>67</v>
      </c>
      <c r="B61" s="46">
        <v>7</v>
      </c>
      <c r="C61" s="46">
        <v>0</v>
      </c>
      <c r="D61" s="47">
        <v>7</v>
      </c>
      <c r="E61" s="47">
        <v>11</v>
      </c>
      <c r="F61" s="47">
        <v>0</v>
      </c>
      <c r="G61" s="41">
        <f t="shared" si="28"/>
        <v>25</v>
      </c>
      <c r="H61" s="46">
        <v>0</v>
      </c>
      <c r="I61" s="47">
        <v>0</v>
      </c>
      <c r="J61" s="41">
        <f t="shared" si="29"/>
        <v>0</v>
      </c>
      <c r="K61" s="46">
        <v>0</v>
      </c>
      <c r="L61" s="47">
        <v>0</v>
      </c>
      <c r="M61" s="41">
        <f t="shared" si="30"/>
        <v>0</v>
      </c>
      <c r="N61" s="46">
        <v>0</v>
      </c>
      <c r="O61" s="47">
        <v>0</v>
      </c>
      <c r="P61" s="41">
        <f t="shared" si="31"/>
        <v>0</v>
      </c>
    </row>
    <row r="62" customHeight="1" spans="1:16">
      <c r="A62" s="43" t="s">
        <v>68</v>
      </c>
      <c r="B62" s="46">
        <v>6</v>
      </c>
      <c r="C62" s="46">
        <v>0</v>
      </c>
      <c r="D62" s="47">
        <v>10</v>
      </c>
      <c r="E62" s="47">
        <v>16</v>
      </c>
      <c r="F62" s="47">
        <v>0</v>
      </c>
      <c r="G62" s="41">
        <f t="shared" si="28"/>
        <v>32</v>
      </c>
      <c r="H62" s="46">
        <v>1</v>
      </c>
      <c r="I62" s="47">
        <v>0</v>
      </c>
      <c r="J62" s="41">
        <f t="shared" si="29"/>
        <v>1</v>
      </c>
      <c r="K62" s="46">
        <v>1</v>
      </c>
      <c r="L62" s="47">
        <v>0</v>
      </c>
      <c r="M62" s="41">
        <f t="shared" si="30"/>
        <v>1</v>
      </c>
      <c r="N62" s="46">
        <v>3</v>
      </c>
      <c r="O62" s="47">
        <v>1</v>
      </c>
      <c r="P62" s="41">
        <f t="shared" si="31"/>
        <v>4</v>
      </c>
    </row>
    <row r="63" customHeight="1" spans="1:16">
      <c r="A63" s="43" t="s">
        <v>69</v>
      </c>
      <c r="B63" s="46">
        <v>1</v>
      </c>
      <c r="C63" s="46">
        <v>0</v>
      </c>
      <c r="D63" s="47">
        <v>2</v>
      </c>
      <c r="E63" s="47">
        <v>5</v>
      </c>
      <c r="F63" s="47">
        <v>0</v>
      </c>
      <c r="G63" s="41">
        <f t="shared" si="28"/>
        <v>8</v>
      </c>
      <c r="H63" s="46">
        <v>0</v>
      </c>
      <c r="I63" s="47">
        <v>0</v>
      </c>
      <c r="J63" s="41">
        <f t="shared" si="29"/>
        <v>0</v>
      </c>
      <c r="K63" s="46">
        <v>0</v>
      </c>
      <c r="L63" s="47">
        <v>0</v>
      </c>
      <c r="M63" s="41">
        <f t="shared" si="30"/>
        <v>0</v>
      </c>
      <c r="N63" s="46">
        <v>1</v>
      </c>
      <c r="O63" s="47">
        <v>0</v>
      </c>
      <c r="P63" s="41">
        <f t="shared" si="31"/>
        <v>1</v>
      </c>
    </row>
    <row r="64" customHeight="1" spans="1:16">
      <c r="A64" s="43" t="s">
        <v>70</v>
      </c>
      <c r="B64" s="46">
        <v>0</v>
      </c>
      <c r="C64" s="46">
        <v>0</v>
      </c>
      <c r="D64" s="47">
        <v>0</v>
      </c>
      <c r="E64" s="47">
        <v>1</v>
      </c>
      <c r="F64" s="47">
        <v>0</v>
      </c>
      <c r="G64" s="41">
        <f t="shared" si="28"/>
        <v>1</v>
      </c>
      <c r="H64" s="46">
        <v>0</v>
      </c>
      <c r="I64" s="47">
        <v>0</v>
      </c>
      <c r="J64" s="41">
        <f t="shared" si="29"/>
        <v>0</v>
      </c>
      <c r="K64" s="46">
        <v>0</v>
      </c>
      <c r="L64" s="47">
        <v>0</v>
      </c>
      <c r="M64" s="41">
        <f t="shared" si="30"/>
        <v>0</v>
      </c>
      <c r="N64" s="46">
        <v>0</v>
      </c>
      <c r="O64" s="47">
        <v>0</v>
      </c>
      <c r="P64" s="41">
        <f t="shared" si="31"/>
        <v>0</v>
      </c>
    </row>
    <row r="65" customHeight="1" spans="1:16">
      <c r="A65" s="48" t="s">
        <v>71</v>
      </c>
      <c r="B65" s="46">
        <v>6</v>
      </c>
      <c r="C65" s="46">
        <v>0</v>
      </c>
      <c r="D65" s="47">
        <v>6</v>
      </c>
      <c r="E65" s="47">
        <v>8</v>
      </c>
      <c r="F65" s="47">
        <v>0</v>
      </c>
      <c r="G65" s="41">
        <f t="shared" si="28"/>
        <v>20</v>
      </c>
      <c r="H65" s="46">
        <v>1</v>
      </c>
      <c r="I65" s="47">
        <v>0</v>
      </c>
      <c r="J65" s="41">
        <f t="shared" si="29"/>
        <v>1</v>
      </c>
      <c r="K65" s="46">
        <v>0</v>
      </c>
      <c r="L65" s="47">
        <v>0</v>
      </c>
      <c r="M65" s="41">
        <f t="shared" si="30"/>
        <v>0</v>
      </c>
      <c r="N65" s="46">
        <v>3</v>
      </c>
      <c r="O65" s="47">
        <v>3</v>
      </c>
      <c r="P65" s="41">
        <f t="shared" si="31"/>
        <v>6</v>
      </c>
    </row>
    <row r="66" customHeight="1" spans="1:16">
      <c r="A66" s="43" t="s">
        <v>72</v>
      </c>
      <c r="B66" s="46">
        <v>0</v>
      </c>
      <c r="C66" s="46">
        <v>0</v>
      </c>
      <c r="D66" s="47">
        <v>0</v>
      </c>
      <c r="E66" s="47">
        <v>0</v>
      </c>
      <c r="F66" s="47">
        <v>0</v>
      </c>
      <c r="G66" s="41">
        <f t="shared" si="28"/>
        <v>0</v>
      </c>
      <c r="H66" s="46">
        <v>0</v>
      </c>
      <c r="I66" s="47">
        <v>0</v>
      </c>
      <c r="J66" s="41">
        <f t="shared" si="29"/>
        <v>0</v>
      </c>
      <c r="K66" s="46">
        <v>0</v>
      </c>
      <c r="L66" s="47">
        <v>0</v>
      </c>
      <c r="M66" s="41">
        <f t="shared" si="30"/>
        <v>0</v>
      </c>
      <c r="N66" s="46">
        <v>0</v>
      </c>
      <c r="O66" s="47">
        <v>0</v>
      </c>
      <c r="P66" s="41">
        <f t="shared" si="31"/>
        <v>0</v>
      </c>
    </row>
    <row r="67" customHeight="1" spans="1:16">
      <c r="A67" s="43" t="s">
        <v>73</v>
      </c>
      <c r="B67" s="46">
        <v>3</v>
      </c>
      <c r="C67" s="46">
        <v>0</v>
      </c>
      <c r="D67" s="47">
        <v>1</v>
      </c>
      <c r="E67" s="47">
        <v>5</v>
      </c>
      <c r="F67" s="47">
        <v>0</v>
      </c>
      <c r="G67" s="41">
        <f t="shared" si="28"/>
        <v>9</v>
      </c>
      <c r="H67" s="46">
        <v>0</v>
      </c>
      <c r="I67" s="47">
        <v>0</v>
      </c>
      <c r="J67" s="41">
        <f t="shared" si="29"/>
        <v>0</v>
      </c>
      <c r="K67" s="46">
        <v>0</v>
      </c>
      <c r="L67" s="47">
        <v>0</v>
      </c>
      <c r="M67" s="41">
        <f t="shared" si="30"/>
        <v>0</v>
      </c>
      <c r="N67" s="46">
        <v>1</v>
      </c>
      <c r="O67" s="47">
        <v>1</v>
      </c>
      <c r="P67" s="41">
        <f t="shared" si="31"/>
        <v>2</v>
      </c>
    </row>
    <row r="68" customHeight="1" spans="1:16">
      <c r="A68" s="112" t="s">
        <v>74</v>
      </c>
      <c r="B68" s="65">
        <f>SUM(B69:B73)</f>
        <v>11</v>
      </c>
      <c r="C68" s="65">
        <f>SUM(C69:C73)</f>
        <v>0</v>
      </c>
      <c r="D68" s="52">
        <f>SUM(D69:D73)</f>
        <v>14</v>
      </c>
      <c r="E68" s="52">
        <f t="shared" ref="E68:I68" si="32">SUM(E69:E73)</f>
        <v>35</v>
      </c>
      <c r="F68" s="52">
        <f t="shared" si="32"/>
        <v>0</v>
      </c>
      <c r="G68" s="52">
        <f t="shared" si="32"/>
        <v>60</v>
      </c>
      <c r="H68" s="65">
        <f t="shared" si="32"/>
        <v>0</v>
      </c>
      <c r="I68" s="52">
        <f t="shared" si="32"/>
        <v>0</v>
      </c>
      <c r="J68" s="52">
        <f t="shared" ref="J68:P68" si="33">SUM(J69:J73)</f>
        <v>0</v>
      </c>
      <c r="K68" s="65">
        <f t="shared" si="33"/>
        <v>0</v>
      </c>
      <c r="L68" s="52">
        <f t="shared" si="33"/>
        <v>0</v>
      </c>
      <c r="M68" s="52">
        <f t="shared" si="33"/>
        <v>0</v>
      </c>
      <c r="N68" s="65">
        <f t="shared" si="33"/>
        <v>1</v>
      </c>
      <c r="O68" s="52">
        <f t="shared" si="33"/>
        <v>9</v>
      </c>
      <c r="P68" s="52">
        <f t="shared" si="33"/>
        <v>10</v>
      </c>
    </row>
    <row r="69" customHeight="1" spans="1:16">
      <c r="A69" s="43" t="s">
        <v>75</v>
      </c>
      <c r="B69" s="46">
        <v>1</v>
      </c>
      <c r="C69" s="46">
        <v>0</v>
      </c>
      <c r="D69" s="47">
        <v>1</v>
      </c>
      <c r="E69" s="47">
        <v>1</v>
      </c>
      <c r="F69" s="47">
        <v>0</v>
      </c>
      <c r="G69" s="41">
        <f>SUM(B69:F69)</f>
        <v>3</v>
      </c>
      <c r="H69" s="46">
        <v>0</v>
      </c>
      <c r="I69" s="47">
        <v>0</v>
      </c>
      <c r="J69" s="41">
        <f>SUM(H69:I69)</f>
        <v>0</v>
      </c>
      <c r="K69" s="46">
        <v>0</v>
      </c>
      <c r="L69" s="47">
        <v>0</v>
      </c>
      <c r="M69" s="41">
        <f t="shared" ref="M69:M73" si="34">SUM(K69:L69)</f>
        <v>0</v>
      </c>
      <c r="N69" s="46">
        <v>0</v>
      </c>
      <c r="O69" s="47">
        <v>2</v>
      </c>
      <c r="P69" s="41">
        <f t="shared" ref="P69:P73" si="35">SUM(N69:O69)</f>
        <v>2</v>
      </c>
    </row>
    <row r="70" customHeight="1" spans="1:16">
      <c r="A70" s="43" t="s">
        <v>76</v>
      </c>
      <c r="B70" s="46">
        <v>2</v>
      </c>
      <c r="C70" s="46">
        <v>0</v>
      </c>
      <c r="D70" s="47">
        <v>4</v>
      </c>
      <c r="E70" s="47">
        <v>5</v>
      </c>
      <c r="F70" s="47">
        <v>0</v>
      </c>
      <c r="G70" s="41">
        <f>SUM(B70:F70)</f>
        <v>11</v>
      </c>
      <c r="H70" s="46">
        <v>0</v>
      </c>
      <c r="I70" s="47">
        <v>0</v>
      </c>
      <c r="J70" s="41">
        <f>SUM(H70:I70)</f>
        <v>0</v>
      </c>
      <c r="K70" s="46">
        <v>0</v>
      </c>
      <c r="L70" s="47">
        <v>0</v>
      </c>
      <c r="M70" s="41">
        <f t="shared" si="34"/>
        <v>0</v>
      </c>
      <c r="N70" s="46">
        <v>1</v>
      </c>
      <c r="O70" s="47">
        <v>0</v>
      </c>
      <c r="P70" s="41">
        <f t="shared" si="35"/>
        <v>1</v>
      </c>
    </row>
    <row r="71" customHeight="1" spans="1:16">
      <c r="A71" s="43" t="s">
        <v>77</v>
      </c>
      <c r="B71" s="46">
        <v>5</v>
      </c>
      <c r="C71" s="46">
        <v>0</v>
      </c>
      <c r="D71" s="47">
        <v>4</v>
      </c>
      <c r="E71" s="47">
        <v>12</v>
      </c>
      <c r="F71" s="47">
        <v>0</v>
      </c>
      <c r="G71" s="41">
        <f>SUM(B71:F71)</f>
        <v>21</v>
      </c>
      <c r="H71" s="46">
        <v>0</v>
      </c>
      <c r="I71" s="47">
        <v>0</v>
      </c>
      <c r="J71" s="41">
        <f>SUM(H71:I71)</f>
        <v>0</v>
      </c>
      <c r="K71" s="46">
        <v>0</v>
      </c>
      <c r="L71" s="47">
        <v>0</v>
      </c>
      <c r="M71" s="41">
        <f t="shared" si="34"/>
        <v>0</v>
      </c>
      <c r="N71" s="46">
        <v>0</v>
      </c>
      <c r="O71" s="47">
        <v>2</v>
      </c>
      <c r="P71" s="41">
        <f t="shared" si="35"/>
        <v>2</v>
      </c>
    </row>
    <row r="72" customHeight="1" spans="1:16">
      <c r="A72" s="43" t="s">
        <v>78</v>
      </c>
      <c r="B72" s="46">
        <v>2</v>
      </c>
      <c r="C72" s="46">
        <v>0</v>
      </c>
      <c r="D72" s="47">
        <v>4</v>
      </c>
      <c r="E72" s="47">
        <v>12</v>
      </c>
      <c r="F72" s="47">
        <v>0</v>
      </c>
      <c r="G72" s="41">
        <f>SUM(B72:F72)</f>
        <v>18</v>
      </c>
      <c r="H72" s="46">
        <v>0</v>
      </c>
      <c r="I72" s="47">
        <v>0</v>
      </c>
      <c r="J72" s="41">
        <f>SUM(H72:I72)</f>
        <v>0</v>
      </c>
      <c r="K72" s="46">
        <v>0</v>
      </c>
      <c r="L72" s="47">
        <v>0</v>
      </c>
      <c r="M72" s="41">
        <f t="shared" si="34"/>
        <v>0</v>
      </c>
      <c r="N72" s="46">
        <v>0</v>
      </c>
      <c r="O72" s="47">
        <v>2</v>
      </c>
      <c r="P72" s="41">
        <f t="shared" si="35"/>
        <v>2</v>
      </c>
    </row>
    <row r="73" customHeight="1" spans="1:16">
      <c r="A73" s="43" t="s">
        <v>79</v>
      </c>
      <c r="B73" s="46">
        <v>1</v>
      </c>
      <c r="C73" s="46">
        <v>0</v>
      </c>
      <c r="D73" s="47">
        <v>1</v>
      </c>
      <c r="E73" s="47">
        <v>5</v>
      </c>
      <c r="F73" s="47">
        <v>0</v>
      </c>
      <c r="G73" s="41">
        <f>SUM(B73:F73)</f>
        <v>7</v>
      </c>
      <c r="H73" s="46">
        <v>0</v>
      </c>
      <c r="I73" s="47">
        <v>0</v>
      </c>
      <c r="J73" s="41">
        <f>SUM(H73:I73)</f>
        <v>0</v>
      </c>
      <c r="K73" s="46">
        <v>0</v>
      </c>
      <c r="L73" s="47">
        <v>0</v>
      </c>
      <c r="M73" s="41">
        <f t="shared" si="34"/>
        <v>0</v>
      </c>
      <c r="N73" s="46">
        <v>0</v>
      </c>
      <c r="O73" s="47">
        <v>3</v>
      </c>
      <c r="P73" s="41">
        <f t="shared" si="35"/>
        <v>3</v>
      </c>
    </row>
    <row r="74" customHeight="1" spans="1:16">
      <c r="A74" s="48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ht="15" customHeight="1" spans="1:1">
      <c r="A75" s="57" t="s">
        <v>46</v>
      </c>
    </row>
    <row r="76" customHeight="1" spans="1:16">
      <c r="A76" s="58"/>
      <c r="G76" s="59" t="s">
        <v>47</v>
      </c>
      <c r="J76" s="59" t="s">
        <v>47</v>
      </c>
      <c r="M76" s="59" t="s">
        <v>47</v>
      </c>
      <c r="P76" s="59" t="s">
        <v>47</v>
      </c>
    </row>
    <row r="77" customHeight="1" spans="1:16">
      <c r="A77" s="29" t="s">
        <v>4</v>
      </c>
      <c r="B77" s="122">
        <f>B3</f>
        <v>2024</v>
      </c>
      <c r="C77" s="31"/>
      <c r="D77" s="31"/>
      <c r="E77" s="31"/>
      <c r="F77" s="31"/>
      <c r="G77" s="31"/>
      <c r="H77" s="122">
        <f>H3</f>
        <v>2024</v>
      </c>
      <c r="I77" s="31"/>
      <c r="J77" s="31"/>
      <c r="K77" s="122">
        <f>K3</f>
        <v>2024</v>
      </c>
      <c r="L77" s="31"/>
      <c r="M77" s="31"/>
      <c r="N77" s="122">
        <f>N3</f>
        <v>2024</v>
      </c>
      <c r="O77" s="31"/>
      <c r="P77" s="31"/>
    </row>
    <row r="78" customHeight="1" spans="1:16">
      <c r="A78" s="32"/>
      <c r="B78" s="128" t="s">
        <v>5</v>
      </c>
      <c r="C78" s="128" t="s">
        <v>5</v>
      </c>
      <c r="D78" s="129" t="s">
        <v>7</v>
      </c>
      <c r="E78" s="129" t="s">
        <v>8</v>
      </c>
      <c r="F78" s="129" t="s">
        <v>9</v>
      </c>
      <c r="G78" s="98" t="s">
        <v>10</v>
      </c>
      <c r="H78" s="128" t="s">
        <v>5</v>
      </c>
      <c r="I78" s="129" t="s">
        <v>7</v>
      </c>
      <c r="J78" s="98" t="s">
        <v>10</v>
      </c>
      <c r="K78" s="128" t="s">
        <v>5</v>
      </c>
      <c r="L78" s="129" t="s">
        <v>7</v>
      </c>
      <c r="M78" s="98" t="s">
        <v>10</v>
      </c>
      <c r="N78" s="107" t="s">
        <v>13</v>
      </c>
      <c r="O78" s="107" t="s">
        <v>8</v>
      </c>
      <c r="P78" s="98" t="s">
        <v>10</v>
      </c>
    </row>
    <row r="79" customHeight="1" spans="1:16">
      <c r="A79" s="112" t="s">
        <v>80</v>
      </c>
      <c r="B79" s="65">
        <f>SUM(B80:B89)</f>
        <v>20</v>
      </c>
      <c r="C79" s="65">
        <f>SUM(C80:C89)</f>
        <v>1</v>
      </c>
      <c r="D79" s="52">
        <f>SUM(D80:D89)</f>
        <v>31</v>
      </c>
      <c r="E79" s="52">
        <f>SUM(E80:E89)</f>
        <v>34</v>
      </c>
      <c r="F79" s="52">
        <f t="shared" ref="F79:I79" si="36">SUM(F80:F89)</f>
        <v>0</v>
      </c>
      <c r="G79" s="52">
        <f t="shared" si="36"/>
        <v>86</v>
      </c>
      <c r="H79" s="65">
        <f t="shared" si="36"/>
        <v>4</v>
      </c>
      <c r="I79" s="52">
        <f t="shared" si="36"/>
        <v>0</v>
      </c>
      <c r="J79" s="52">
        <f t="shared" ref="J79:P79" si="37">SUM(J80:J89)</f>
        <v>4</v>
      </c>
      <c r="K79" s="65">
        <f t="shared" si="37"/>
        <v>0</v>
      </c>
      <c r="L79" s="52">
        <f t="shared" si="37"/>
        <v>0</v>
      </c>
      <c r="M79" s="52">
        <f t="shared" si="37"/>
        <v>0</v>
      </c>
      <c r="N79" s="65">
        <f t="shared" si="37"/>
        <v>0</v>
      </c>
      <c r="O79" s="52">
        <f t="shared" si="37"/>
        <v>3</v>
      </c>
      <c r="P79" s="52">
        <f t="shared" si="37"/>
        <v>3</v>
      </c>
    </row>
    <row r="80" customHeight="1" spans="1:16">
      <c r="A80" s="47" t="s">
        <v>49</v>
      </c>
      <c r="B80" s="46">
        <v>0</v>
      </c>
      <c r="C80" s="46">
        <v>0</v>
      </c>
      <c r="D80" s="47">
        <v>1</v>
      </c>
      <c r="E80" s="47">
        <v>0</v>
      </c>
      <c r="F80" s="47">
        <v>0</v>
      </c>
      <c r="G80" s="41">
        <f t="shared" ref="G80:G89" si="38">SUM(B80:F80)</f>
        <v>1</v>
      </c>
      <c r="H80" s="46">
        <v>0</v>
      </c>
      <c r="I80" s="47">
        <v>0</v>
      </c>
      <c r="J80" s="41">
        <f t="shared" ref="J80:J89" si="39">SUM(H80:I80)</f>
        <v>0</v>
      </c>
      <c r="K80" s="46">
        <v>0</v>
      </c>
      <c r="L80" s="47">
        <v>0</v>
      </c>
      <c r="M80" s="41">
        <f t="shared" ref="M80:M89" si="40">SUM(K80:L80)</f>
        <v>0</v>
      </c>
      <c r="N80" s="46">
        <v>0</v>
      </c>
      <c r="O80" s="47">
        <v>0</v>
      </c>
      <c r="P80" s="41">
        <f t="shared" ref="P80:P89" si="41">SUM(N80:O80)</f>
        <v>0</v>
      </c>
    </row>
    <row r="81" customHeight="1" spans="1:16">
      <c r="A81" s="43" t="s">
        <v>81</v>
      </c>
      <c r="B81" s="46">
        <v>5</v>
      </c>
      <c r="C81" s="46">
        <v>0</v>
      </c>
      <c r="D81" s="47">
        <v>8</v>
      </c>
      <c r="E81" s="47">
        <v>13</v>
      </c>
      <c r="F81" s="47">
        <v>0</v>
      </c>
      <c r="G81" s="41">
        <f t="shared" si="38"/>
        <v>26</v>
      </c>
      <c r="H81" s="46">
        <v>0</v>
      </c>
      <c r="I81" s="47">
        <v>0</v>
      </c>
      <c r="J81" s="41">
        <f t="shared" si="39"/>
        <v>0</v>
      </c>
      <c r="K81" s="46">
        <v>0</v>
      </c>
      <c r="L81" s="47">
        <v>0</v>
      </c>
      <c r="M81" s="41">
        <f t="shared" si="40"/>
        <v>0</v>
      </c>
      <c r="N81" s="46">
        <v>0</v>
      </c>
      <c r="O81" s="47">
        <v>0</v>
      </c>
      <c r="P81" s="41">
        <f t="shared" si="41"/>
        <v>0</v>
      </c>
    </row>
    <row r="82" customHeight="1" spans="1:16">
      <c r="A82" s="43" t="s">
        <v>51</v>
      </c>
      <c r="B82" s="46">
        <v>1</v>
      </c>
      <c r="C82" s="46">
        <v>0</v>
      </c>
      <c r="D82" s="47">
        <v>1</v>
      </c>
      <c r="E82" s="47">
        <v>0</v>
      </c>
      <c r="F82" s="47">
        <v>0</v>
      </c>
      <c r="G82" s="41">
        <f t="shared" si="38"/>
        <v>2</v>
      </c>
      <c r="H82" s="46">
        <v>0</v>
      </c>
      <c r="I82" s="47">
        <v>0</v>
      </c>
      <c r="J82" s="41">
        <f t="shared" si="39"/>
        <v>0</v>
      </c>
      <c r="K82" s="46">
        <v>0</v>
      </c>
      <c r="L82" s="47">
        <v>0</v>
      </c>
      <c r="M82" s="41">
        <f t="shared" si="40"/>
        <v>0</v>
      </c>
      <c r="N82" s="46">
        <v>0</v>
      </c>
      <c r="O82" s="47">
        <v>0</v>
      </c>
      <c r="P82" s="41">
        <v>0</v>
      </c>
    </row>
    <row r="83" customHeight="1" spans="1:16">
      <c r="A83" s="43" t="s">
        <v>62</v>
      </c>
      <c r="B83" s="46">
        <v>4</v>
      </c>
      <c r="C83" s="46">
        <v>1</v>
      </c>
      <c r="D83" s="47">
        <v>3</v>
      </c>
      <c r="E83" s="47">
        <v>4</v>
      </c>
      <c r="F83" s="47">
        <v>0</v>
      </c>
      <c r="G83" s="41">
        <f t="shared" si="38"/>
        <v>12</v>
      </c>
      <c r="H83" s="46">
        <v>0</v>
      </c>
      <c r="I83" s="47">
        <v>0</v>
      </c>
      <c r="J83" s="41">
        <f t="shared" si="39"/>
        <v>0</v>
      </c>
      <c r="K83" s="46">
        <v>0</v>
      </c>
      <c r="L83" s="47">
        <v>0</v>
      </c>
      <c r="M83" s="41">
        <f t="shared" si="40"/>
        <v>0</v>
      </c>
      <c r="N83" s="46">
        <v>0</v>
      </c>
      <c r="O83" s="47">
        <v>1</v>
      </c>
      <c r="P83" s="41">
        <f t="shared" si="41"/>
        <v>1</v>
      </c>
    </row>
    <row r="84" customHeight="1" spans="1:16">
      <c r="A84" s="43" t="s">
        <v>82</v>
      </c>
      <c r="B84" s="46">
        <v>3</v>
      </c>
      <c r="C84" s="46">
        <v>0</v>
      </c>
      <c r="D84" s="47">
        <v>6</v>
      </c>
      <c r="E84" s="47">
        <v>3</v>
      </c>
      <c r="F84" s="47">
        <v>0</v>
      </c>
      <c r="G84" s="41">
        <f t="shared" si="38"/>
        <v>12</v>
      </c>
      <c r="H84" s="46">
        <v>2</v>
      </c>
      <c r="I84" s="47">
        <v>0</v>
      </c>
      <c r="J84" s="41">
        <f t="shared" si="39"/>
        <v>2</v>
      </c>
      <c r="K84" s="46">
        <v>0</v>
      </c>
      <c r="L84" s="47">
        <v>0</v>
      </c>
      <c r="M84" s="41">
        <f t="shared" si="40"/>
        <v>0</v>
      </c>
      <c r="N84" s="46">
        <v>0</v>
      </c>
      <c r="O84" s="47">
        <v>0</v>
      </c>
      <c r="P84" s="41">
        <f t="shared" si="41"/>
        <v>0</v>
      </c>
    </row>
    <row r="85" customHeight="1" spans="1:16">
      <c r="A85" s="43" t="s">
        <v>64</v>
      </c>
      <c r="B85" s="46">
        <v>2</v>
      </c>
      <c r="C85" s="46">
        <v>0</v>
      </c>
      <c r="D85" s="47">
        <v>3</v>
      </c>
      <c r="E85" s="47">
        <v>3</v>
      </c>
      <c r="F85" s="47">
        <v>0</v>
      </c>
      <c r="G85" s="41">
        <f t="shared" si="38"/>
        <v>8</v>
      </c>
      <c r="H85" s="46">
        <v>2</v>
      </c>
      <c r="I85" s="47">
        <v>0</v>
      </c>
      <c r="J85" s="41">
        <f t="shared" si="39"/>
        <v>2</v>
      </c>
      <c r="K85" s="46">
        <v>0</v>
      </c>
      <c r="L85" s="47">
        <v>0</v>
      </c>
      <c r="M85" s="41">
        <f t="shared" si="40"/>
        <v>0</v>
      </c>
      <c r="N85" s="46">
        <v>0</v>
      </c>
      <c r="O85" s="47">
        <v>1</v>
      </c>
      <c r="P85" s="41">
        <f t="shared" si="41"/>
        <v>1</v>
      </c>
    </row>
    <row r="86" customHeight="1" spans="1:16">
      <c r="A86" s="43" t="s">
        <v>66</v>
      </c>
      <c r="B86" s="46">
        <v>3</v>
      </c>
      <c r="C86" s="46">
        <v>0</v>
      </c>
      <c r="D86" s="47">
        <v>3</v>
      </c>
      <c r="E86" s="47">
        <v>8</v>
      </c>
      <c r="F86" s="47">
        <v>0</v>
      </c>
      <c r="G86" s="41">
        <f t="shared" si="38"/>
        <v>14</v>
      </c>
      <c r="H86" s="46">
        <v>0</v>
      </c>
      <c r="I86" s="47">
        <v>0</v>
      </c>
      <c r="J86" s="41">
        <f t="shared" si="39"/>
        <v>0</v>
      </c>
      <c r="K86" s="46">
        <v>0</v>
      </c>
      <c r="L86" s="47">
        <v>0</v>
      </c>
      <c r="M86" s="41">
        <f t="shared" si="40"/>
        <v>0</v>
      </c>
      <c r="N86" s="46">
        <v>0</v>
      </c>
      <c r="O86" s="47">
        <v>0</v>
      </c>
      <c r="P86" s="41">
        <f t="shared" si="41"/>
        <v>0</v>
      </c>
    </row>
    <row r="87" customHeight="1" spans="1:16">
      <c r="A87" s="43" t="s">
        <v>26</v>
      </c>
      <c r="B87" s="46">
        <v>1</v>
      </c>
      <c r="C87" s="46">
        <v>0</v>
      </c>
      <c r="D87" s="47">
        <v>2</v>
      </c>
      <c r="E87" s="47">
        <v>2</v>
      </c>
      <c r="F87" s="47">
        <v>0</v>
      </c>
      <c r="G87" s="41">
        <f t="shared" si="38"/>
        <v>5</v>
      </c>
      <c r="H87" s="46">
        <v>0</v>
      </c>
      <c r="I87" s="47">
        <v>0</v>
      </c>
      <c r="J87" s="41">
        <f t="shared" si="39"/>
        <v>0</v>
      </c>
      <c r="K87" s="46">
        <v>0</v>
      </c>
      <c r="L87" s="47">
        <v>0</v>
      </c>
      <c r="M87" s="41">
        <f t="shared" si="40"/>
        <v>0</v>
      </c>
      <c r="N87" s="46">
        <v>0</v>
      </c>
      <c r="O87" s="47">
        <v>1</v>
      </c>
      <c r="P87" s="41">
        <f t="shared" si="41"/>
        <v>1</v>
      </c>
    </row>
    <row r="88" customHeight="1" spans="1:16">
      <c r="A88" s="43" t="s">
        <v>27</v>
      </c>
      <c r="B88" s="46">
        <v>1</v>
      </c>
      <c r="C88" s="46">
        <v>0</v>
      </c>
      <c r="D88" s="47">
        <v>3</v>
      </c>
      <c r="E88" s="47">
        <v>0</v>
      </c>
      <c r="F88" s="47">
        <v>0</v>
      </c>
      <c r="G88" s="41">
        <f t="shared" si="38"/>
        <v>4</v>
      </c>
      <c r="H88" s="46">
        <v>0</v>
      </c>
      <c r="I88" s="47">
        <v>0</v>
      </c>
      <c r="J88" s="41">
        <f t="shared" si="39"/>
        <v>0</v>
      </c>
      <c r="K88" s="46">
        <v>0</v>
      </c>
      <c r="L88" s="47">
        <v>0</v>
      </c>
      <c r="M88" s="41">
        <f t="shared" si="40"/>
        <v>0</v>
      </c>
      <c r="N88" s="46">
        <v>0</v>
      </c>
      <c r="O88" s="47">
        <v>0</v>
      </c>
      <c r="P88" s="41">
        <f t="shared" si="41"/>
        <v>0</v>
      </c>
    </row>
    <row r="89" customHeight="1" spans="1:16">
      <c r="A89" s="43" t="s">
        <v>83</v>
      </c>
      <c r="B89" s="46">
        <v>0</v>
      </c>
      <c r="C89" s="46">
        <v>0</v>
      </c>
      <c r="D89" s="47">
        <v>1</v>
      </c>
      <c r="E89" s="47">
        <v>1</v>
      </c>
      <c r="F89" s="47">
        <v>0</v>
      </c>
      <c r="G89" s="41">
        <f t="shared" si="38"/>
        <v>2</v>
      </c>
      <c r="H89" s="46">
        <v>0</v>
      </c>
      <c r="I89" s="47">
        <v>0</v>
      </c>
      <c r="J89" s="41">
        <f t="shared" si="39"/>
        <v>0</v>
      </c>
      <c r="K89" s="46">
        <v>0</v>
      </c>
      <c r="L89" s="47">
        <v>0</v>
      </c>
      <c r="M89" s="41">
        <f t="shared" si="40"/>
        <v>0</v>
      </c>
      <c r="N89" s="46">
        <v>0</v>
      </c>
      <c r="O89" s="47">
        <v>0</v>
      </c>
      <c r="P89" s="41">
        <f t="shared" si="41"/>
        <v>0</v>
      </c>
    </row>
    <row r="90" customHeight="1" spans="1:16">
      <c r="A90" s="112" t="s">
        <v>84</v>
      </c>
      <c r="B90" s="65">
        <f>SUM(B91:B94)</f>
        <v>3</v>
      </c>
      <c r="C90" s="65">
        <f>SUM(C91:C94)</f>
        <v>1</v>
      </c>
      <c r="D90" s="52">
        <f>SUM(D91:D94)</f>
        <v>7</v>
      </c>
      <c r="E90" s="52">
        <f>SUM(E91:E94)</f>
        <v>14</v>
      </c>
      <c r="F90" s="52">
        <f t="shared" ref="F90:I90" si="42">SUM(F91:F94)</f>
        <v>0</v>
      </c>
      <c r="G90" s="52">
        <f t="shared" si="42"/>
        <v>25</v>
      </c>
      <c r="H90" s="65">
        <f t="shared" si="42"/>
        <v>0</v>
      </c>
      <c r="I90" s="52">
        <f t="shared" si="42"/>
        <v>0</v>
      </c>
      <c r="J90" s="52">
        <f t="shared" ref="J90:P90" si="43">SUM(J91:J94)</f>
        <v>0</v>
      </c>
      <c r="K90" s="65">
        <f t="shared" si="43"/>
        <v>0</v>
      </c>
      <c r="L90" s="52">
        <f t="shared" si="43"/>
        <v>0</v>
      </c>
      <c r="M90" s="52">
        <f t="shared" si="43"/>
        <v>0</v>
      </c>
      <c r="N90" s="65">
        <f t="shared" si="43"/>
        <v>1</v>
      </c>
      <c r="O90" s="52">
        <f t="shared" si="43"/>
        <v>3</v>
      </c>
      <c r="P90" s="52">
        <f t="shared" si="43"/>
        <v>4</v>
      </c>
    </row>
    <row r="91" customHeight="1" spans="1:16">
      <c r="A91" s="47" t="s">
        <v>85</v>
      </c>
      <c r="B91" s="46">
        <v>0</v>
      </c>
      <c r="C91" s="46">
        <v>0</v>
      </c>
      <c r="D91" s="47">
        <v>4</v>
      </c>
      <c r="E91" s="47">
        <v>4</v>
      </c>
      <c r="F91" s="47">
        <v>0</v>
      </c>
      <c r="G91" s="41">
        <f>SUM(B91:F91)</f>
        <v>8</v>
      </c>
      <c r="H91" s="46">
        <v>0</v>
      </c>
      <c r="I91" s="47">
        <v>0</v>
      </c>
      <c r="J91" s="41">
        <f>SUM(H91:I91)</f>
        <v>0</v>
      </c>
      <c r="K91" s="46">
        <v>0</v>
      </c>
      <c r="L91" s="47">
        <v>0</v>
      </c>
      <c r="M91" s="41">
        <f t="shared" ref="M91:M94" si="44">SUM(K91:L91)</f>
        <v>0</v>
      </c>
      <c r="N91" s="46">
        <v>0</v>
      </c>
      <c r="O91" s="47">
        <v>0</v>
      </c>
      <c r="P91" s="41">
        <f t="shared" ref="P91:P94" si="45">SUM(N91:O91)</f>
        <v>0</v>
      </c>
    </row>
    <row r="92" customHeight="1" spans="1:16">
      <c r="A92" s="43" t="s">
        <v>86</v>
      </c>
      <c r="B92" s="46">
        <v>3</v>
      </c>
      <c r="C92" s="46">
        <v>1</v>
      </c>
      <c r="D92" s="47">
        <v>3</v>
      </c>
      <c r="E92" s="47">
        <v>10</v>
      </c>
      <c r="F92" s="47">
        <v>0</v>
      </c>
      <c r="G92" s="41">
        <f>SUM(B92:F92)</f>
        <v>17</v>
      </c>
      <c r="H92" s="46">
        <v>0</v>
      </c>
      <c r="I92" s="47">
        <v>0</v>
      </c>
      <c r="J92" s="41">
        <f>SUM(H92:I92)</f>
        <v>0</v>
      </c>
      <c r="K92" s="46">
        <v>0</v>
      </c>
      <c r="L92" s="47">
        <v>0</v>
      </c>
      <c r="M92" s="41">
        <f t="shared" si="44"/>
        <v>0</v>
      </c>
      <c r="N92" s="46">
        <v>1</v>
      </c>
      <c r="O92" s="47">
        <v>2</v>
      </c>
      <c r="P92" s="41">
        <f t="shared" si="45"/>
        <v>3</v>
      </c>
    </row>
    <row r="93" customHeight="1" spans="1:16">
      <c r="A93" s="43" t="s">
        <v>87</v>
      </c>
      <c r="B93" s="46">
        <v>0</v>
      </c>
      <c r="C93" s="46">
        <v>0</v>
      </c>
      <c r="D93" s="47">
        <v>0</v>
      </c>
      <c r="E93" s="47">
        <v>0</v>
      </c>
      <c r="F93" s="47">
        <v>0</v>
      </c>
      <c r="G93" s="41">
        <f>SUM(B93:F93)</f>
        <v>0</v>
      </c>
      <c r="H93" s="46">
        <v>0</v>
      </c>
      <c r="I93" s="47">
        <v>0</v>
      </c>
      <c r="J93" s="41">
        <f>SUM(H93:I93)</f>
        <v>0</v>
      </c>
      <c r="K93" s="46">
        <v>0</v>
      </c>
      <c r="L93" s="47">
        <v>0</v>
      </c>
      <c r="M93" s="41">
        <f t="shared" si="44"/>
        <v>0</v>
      </c>
      <c r="N93" s="46">
        <v>0</v>
      </c>
      <c r="O93" s="47">
        <v>0</v>
      </c>
      <c r="P93" s="41">
        <f t="shared" si="45"/>
        <v>0</v>
      </c>
    </row>
    <row r="94" customHeight="1" spans="1:16">
      <c r="A94" s="43" t="s">
        <v>88</v>
      </c>
      <c r="B94" s="46">
        <v>0</v>
      </c>
      <c r="C94" s="46">
        <v>0</v>
      </c>
      <c r="D94" s="47">
        <v>0</v>
      </c>
      <c r="E94" s="47">
        <v>0</v>
      </c>
      <c r="F94" s="47">
        <v>0</v>
      </c>
      <c r="G94" s="41">
        <f>SUM(B94:F94)</f>
        <v>0</v>
      </c>
      <c r="H94" s="46">
        <v>0</v>
      </c>
      <c r="I94" s="47">
        <v>0</v>
      </c>
      <c r="J94" s="41">
        <f>SUM(H94:I94)</f>
        <v>0</v>
      </c>
      <c r="K94" s="46">
        <v>0</v>
      </c>
      <c r="L94" s="47">
        <v>0</v>
      </c>
      <c r="M94" s="41">
        <f t="shared" si="44"/>
        <v>0</v>
      </c>
      <c r="N94" s="46">
        <v>0</v>
      </c>
      <c r="O94" s="47">
        <v>1</v>
      </c>
      <c r="P94" s="41">
        <f t="shared" si="45"/>
        <v>1</v>
      </c>
    </row>
    <row r="95" customHeight="1" spans="1:16">
      <c r="A95" s="62" t="s">
        <v>89</v>
      </c>
      <c r="B95" s="65">
        <f>SUM(B96:B104)</f>
        <v>11</v>
      </c>
      <c r="C95" s="65">
        <f>SUM(C96:C104)</f>
        <v>1</v>
      </c>
      <c r="D95" s="52">
        <f>SUM(D96:D104)</f>
        <v>25</v>
      </c>
      <c r="E95" s="52">
        <f>SUM(E96:E104)</f>
        <v>66</v>
      </c>
      <c r="F95" s="52">
        <f>SUM(F96:F109)</f>
        <v>0</v>
      </c>
      <c r="G95" s="52">
        <f>SUM(G96:G104)</f>
        <v>103</v>
      </c>
      <c r="H95" s="65">
        <f t="shared" ref="H95:P95" si="46">SUM(H96:H104)</f>
        <v>1</v>
      </c>
      <c r="I95" s="52">
        <f t="shared" si="46"/>
        <v>0</v>
      </c>
      <c r="J95" s="52">
        <f t="shared" si="46"/>
        <v>1</v>
      </c>
      <c r="K95" s="65">
        <f t="shared" si="46"/>
        <v>3</v>
      </c>
      <c r="L95" s="52">
        <f t="shared" si="46"/>
        <v>0</v>
      </c>
      <c r="M95" s="52">
        <f t="shared" si="46"/>
        <v>3</v>
      </c>
      <c r="N95" s="65">
        <f t="shared" si="46"/>
        <v>6</v>
      </c>
      <c r="O95" s="52">
        <f t="shared" si="46"/>
        <v>13</v>
      </c>
      <c r="P95" s="52">
        <f t="shared" si="46"/>
        <v>19</v>
      </c>
    </row>
    <row r="96" customHeight="1" spans="1:16">
      <c r="A96" s="50" t="s">
        <v>90</v>
      </c>
      <c r="B96" s="46">
        <v>0</v>
      </c>
      <c r="C96" s="46">
        <v>0</v>
      </c>
      <c r="D96" s="47">
        <v>2</v>
      </c>
      <c r="E96" s="47">
        <v>13</v>
      </c>
      <c r="F96" s="47">
        <v>0</v>
      </c>
      <c r="G96" s="41">
        <f t="shared" ref="G96:G104" si="47">SUM(B96:F96)</f>
        <v>15</v>
      </c>
      <c r="H96" s="46">
        <v>0</v>
      </c>
      <c r="I96" s="47">
        <v>0</v>
      </c>
      <c r="J96" s="41">
        <f t="shared" ref="J96:J104" si="48">SUM(H96:I96)</f>
        <v>0</v>
      </c>
      <c r="K96" s="46">
        <v>0</v>
      </c>
      <c r="L96" s="47">
        <v>0</v>
      </c>
      <c r="M96" s="41">
        <f t="shared" ref="M96:M104" si="49">SUM(K96:L96)</f>
        <v>0</v>
      </c>
      <c r="N96" s="46">
        <v>0</v>
      </c>
      <c r="O96" s="47">
        <v>0</v>
      </c>
      <c r="P96" s="41">
        <f t="shared" ref="P96:P104" si="50">SUM(N96:O96)</f>
        <v>0</v>
      </c>
    </row>
    <row r="97" customHeight="1" spans="1:16">
      <c r="A97" s="50" t="s">
        <v>75</v>
      </c>
      <c r="B97" s="46">
        <v>6</v>
      </c>
      <c r="C97" s="46">
        <v>1</v>
      </c>
      <c r="D97" s="47">
        <v>9</v>
      </c>
      <c r="E97" s="47">
        <v>24</v>
      </c>
      <c r="F97" s="47">
        <v>0</v>
      </c>
      <c r="G97" s="41">
        <f t="shared" si="47"/>
        <v>40</v>
      </c>
      <c r="H97" s="46">
        <v>0</v>
      </c>
      <c r="I97" s="47">
        <v>0</v>
      </c>
      <c r="J97" s="41">
        <f t="shared" si="48"/>
        <v>0</v>
      </c>
      <c r="K97" s="46">
        <v>0</v>
      </c>
      <c r="L97" s="47">
        <v>0</v>
      </c>
      <c r="M97" s="41">
        <f t="shared" si="49"/>
        <v>0</v>
      </c>
      <c r="N97" s="46">
        <v>1</v>
      </c>
      <c r="O97" s="47">
        <v>1</v>
      </c>
      <c r="P97" s="41">
        <f t="shared" si="50"/>
        <v>2</v>
      </c>
    </row>
    <row r="98" customHeight="1" spans="1:16">
      <c r="A98" s="50" t="s">
        <v>35</v>
      </c>
      <c r="B98" s="46">
        <v>1</v>
      </c>
      <c r="C98" s="46">
        <v>0</v>
      </c>
      <c r="D98" s="47">
        <v>3</v>
      </c>
      <c r="E98" s="47">
        <v>2</v>
      </c>
      <c r="F98" s="47">
        <v>0</v>
      </c>
      <c r="G98" s="41">
        <f t="shared" si="47"/>
        <v>6</v>
      </c>
      <c r="H98" s="46">
        <v>1</v>
      </c>
      <c r="I98" s="47">
        <v>0</v>
      </c>
      <c r="J98" s="41">
        <f t="shared" si="48"/>
        <v>1</v>
      </c>
      <c r="K98" s="46">
        <v>1</v>
      </c>
      <c r="L98" s="47">
        <v>0</v>
      </c>
      <c r="M98" s="41">
        <f t="shared" si="49"/>
        <v>1</v>
      </c>
      <c r="N98" s="46">
        <v>2</v>
      </c>
      <c r="O98" s="47">
        <v>2</v>
      </c>
      <c r="P98" s="41">
        <f t="shared" si="50"/>
        <v>4</v>
      </c>
    </row>
    <row r="99" customHeight="1" spans="1:16">
      <c r="A99" s="50" t="s">
        <v>76</v>
      </c>
      <c r="B99" s="46">
        <v>0</v>
      </c>
      <c r="C99" s="46">
        <v>0</v>
      </c>
      <c r="D99" s="47">
        <v>5</v>
      </c>
      <c r="E99" s="47">
        <v>12</v>
      </c>
      <c r="F99" s="47">
        <v>0</v>
      </c>
      <c r="G99" s="41">
        <f t="shared" si="47"/>
        <v>17</v>
      </c>
      <c r="H99" s="46">
        <v>0</v>
      </c>
      <c r="I99" s="47">
        <v>0</v>
      </c>
      <c r="J99" s="41">
        <f t="shared" si="48"/>
        <v>0</v>
      </c>
      <c r="K99" s="46">
        <v>2</v>
      </c>
      <c r="L99" s="47">
        <v>0</v>
      </c>
      <c r="M99" s="41">
        <f t="shared" si="49"/>
        <v>2</v>
      </c>
      <c r="N99" s="46">
        <v>0</v>
      </c>
      <c r="O99" s="47">
        <v>3</v>
      </c>
      <c r="P99" s="41">
        <f t="shared" si="50"/>
        <v>3</v>
      </c>
    </row>
    <row r="100" customHeight="1" spans="1:16">
      <c r="A100" s="50" t="s">
        <v>77</v>
      </c>
      <c r="B100" s="46">
        <v>1</v>
      </c>
      <c r="C100" s="46">
        <v>0</v>
      </c>
      <c r="D100" s="47">
        <v>0</v>
      </c>
      <c r="E100" s="47">
        <v>1</v>
      </c>
      <c r="F100" s="47">
        <v>0</v>
      </c>
      <c r="G100" s="41">
        <f t="shared" si="47"/>
        <v>2</v>
      </c>
      <c r="H100" s="46">
        <v>0</v>
      </c>
      <c r="I100" s="47">
        <v>0</v>
      </c>
      <c r="J100" s="41">
        <f t="shared" si="48"/>
        <v>0</v>
      </c>
      <c r="K100" s="46">
        <v>0</v>
      </c>
      <c r="L100" s="47">
        <v>0</v>
      </c>
      <c r="M100" s="41">
        <f t="shared" si="49"/>
        <v>0</v>
      </c>
      <c r="N100" s="46">
        <v>1</v>
      </c>
      <c r="O100" s="47">
        <v>2</v>
      </c>
      <c r="P100" s="41">
        <f t="shared" si="50"/>
        <v>3</v>
      </c>
    </row>
    <row r="101" customHeight="1" spans="1:16">
      <c r="A101" s="50" t="s">
        <v>78</v>
      </c>
      <c r="B101" s="46">
        <v>0</v>
      </c>
      <c r="C101" s="46">
        <v>0</v>
      </c>
      <c r="D101" s="47">
        <v>0</v>
      </c>
      <c r="E101" s="47">
        <v>5</v>
      </c>
      <c r="F101" s="47">
        <v>0</v>
      </c>
      <c r="G101" s="41">
        <f t="shared" si="47"/>
        <v>5</v>
      </c>
      <c r="H101" s="46">
        <v>0</v>
      </c>
      <c r="I101" s="47">
        <v>0</v>
      </c>
      <c r="J101" s="41">
        <f t="shared" si="48"/>
        <v>0</v>
      </c>
      <c r="K101" s="46">
        <v>0</v>
      </c>
      <c r="L101" s="47">
        <v>0</v>
      </c>
      <c r="M101" s="41">
        <f t="shared" si="49"/>
        <v>0</v>
      </c>
      <c r="N101" s="46">
        <v>1</v>
      </c>
      <c r="O101" s="47">
        <v>4</v>
      </c>
      <c r="P101" s="41">
        <f t="shared" si="50"/>
        <v>5</v>
      </c>
    </row>
    <row r="102" customHeight="1" spans="1:16">
      <c r="A102" s="50" t="s">
        <v>38</v>
      </c>
      <c r="B102" s="46">
        <v>1</v>
      </c>
      <c r="C102" s="46">
        <v>0</v>
      </c>
      <c r="D102" s="47">
        <v>2</v>
      </c>
      <c r="E102" s="47">
        <v>4</v>
      </c>
      <c r="F102" s="47">
        <v>0</v>
      </c>
      <c r="G102" s="41">
        <f t="shared" si="47"/>
        <v>7</v>
      </c>
      <c r="H102" s="46">
        <v>0</v>
      </c>
      <c r="I102" s="47">
        <v>0</v>
      </c>
      <c r="J102" s="41">
        <f t="shared" si="48"/>
        <v>0</v>
      </c>
      <c r="K102" s="46">
        <v>0</v>
      </c>
      <c r="L102" s="47">
        <v>0</v>
      </c>
      <c r="M102" s="41">
        <f t="shared" si="49"/>
        <v>0</v>
      </c>
      <c r="N102" s="46">
        <v>1</v>
      </c>
      <c r="O102" s="47">
        <v>1</v>
      </c>
      <c r="P102" s="41">
        <f t="shared" si="50"/>
        <v>2</v>
      </c>
    </row>
    <row r="103" customHeight="1" spans="1:16">
      <c r="A103" s="50" t="s">
        <v>79</v>
      </c>
      <c r="B103" s="46">
        <v>1</v>
      </c>
      <c r="C103" s="46">
        <v>0</v>
      </c>
      <c r="D103" s="47">
        <v>4</v>
      </c>
      <c r="E103" s="47">
        <v>4</v>
      </c>
      <c r="F103" s="47">
        <v>0</v>
      </c>
      <c r="G103" s="41">
        <f t="shared" si="47"/>
        <v>9</v>
      </c>
      <c r="H103" s="46">
        <v>0</v>
      </c>
      <c r="I103" s="47">
        <v>0</v>
      </c>
      <c r="J103" s="41">
        <f t="shared" si="48"/>
        <v>0</v>
      </c>
      <c r="K103" s="46">
        <v>0</v>
      </c>
      <c r="L103" s="47">
        <v>0</v>
      </c>
      <c r="M103" s="41">
        <f t="shared" si="49"/>
        <v>0</v>
      </c>
      <c r="N103" s="46">
        <v>0</v>
      </c>
      <c r="O103" s="47">
        <v>0</v>
      </c>
      <c r="P103" s="41">
        <f t="shared" si="50"/>
        <v>0</v>
      </c>
    </row>
    <row r="104" customHeight="1" spans="1:16">
      <c r="A104" s="50" t="s">
        <v>91</v>
      </c>
      <c r="B104" s="46">
        <v>1</v>
      </c>
      <c r="C104" s="46">
        <v>0</v>
      </c>
      <c r="D104" s="47">
        <v>0</v>
      </c>
      <c r="E104" s="47">
        <v>1</v>
      </c>
      <c r="F104" s="47">
        <v>0</v>
      </c>
      <c r="G104" s="41">
        <f t="shared" si="47"/>
        <v>2</v>
      </c>
      <c r="H104" s="46">
        <v>0</v>
      </c>
      <c r="I104" s="47">
        <v>0</v>
      </c>
      <c r="J104" s="41">
        <f t="shared" si="48"/>
        <v>0</v>
      </c>
      <c r="K104" s="46">
        <v>0</v>
      </c>
      <c r="L104" s="47">
        <v>0</v>
      </c>
      <c r="M104" s="41">
        <f t="shared" si="49"/>
        <v>0</v>
      </c>
      <c r="N104" s="46">
        <v>0</v>
      </c>
      <c r="O104" s="47">
        <v>0</v>
      </c>
      <c r="P104" s="41">
        <f t="shared" si="50"/>
        <v>0</v>
      </c>
    </row>
    <row r="105" customHeight="1" spans="1:16">
      <c r="A105" s="62" t="s">
        <v>92</v>
      </c>
      <c r="B105" s="66">
        <f>SUM(B106:B110)</f>
        <v>7</v>
      </c>
      <c r="C105" s="65">
        <f t="shared" ref="C105:G105" si="51">SUM(C106:C110)</f>
        <v>1</v>
      </c>
      <c r="D105" s="52">
        <f t="shared" si="51"/>
        <v>15</v>
      </c>
      <c r="E105" s="69">
        <f t="shared" si="51"/>
        <v>21</v>
      </c>
      <c r="F105" s="69">
        <f t="shared" si="51"/>
        <v>0</v>
      </c>
      <c r="G105" s="69">
        <f t="shared" si="51"/>
        <v>44</v>
      </c>
      <c r="H105" s="65">
        <f t="shared" ref="H105:K105" si="52">SUM(H106:H110)</f>
        <v>2</v>
      </c>
      <c r="I105" s="52">
        <f t="shared" si="52"/>
        <v>1</v>
      </c>
      <c r="J105" s="52">
        <f t="shared" si="52"/>
        <v>3</v>
      </c>
      <c r="K105" s="65">
        <f t="shared" si="52"/>
        <v>1</v>
      </c>
      <c r="L105" s="52">
        <f t="shared" ref="L105:P105" si="53">SUM(L106:L110)</f>
        <v>1</v>
      </c>
      <c r="M105" s="52">
        <f t="shared" si="53"/>
        <v>2</v>
      </c>
      <c r="N105" s="65">
        <f t="shared" si="53"/>
        <v>4</v>
      </c>
      <c r="O105" s="52">
        <f t="shared" si="53"/>
        <v>5</v>
      </c>
      <c r="P105" s="52">
        <f t="shared" si="53"/>
        <v>9</v>
      </c>
    </row>
    <row r="106" customHeight="1" spans="1:16">
      <c r="A106" s="43" t="s">
        <v>93</v>
      </c>
      <c r="B106" s="46">
        <v>0</v>
      </c>
      <c r="C106" s="46">
        <v>1</v>
      </c>
      <c r="D106" s="47">
        <v>3</v>
      </c>
      <c r="E106" s="47">
        <v>1</v>
      </c>
      <c r="F106" s="47">
        <v>0</v>
      </c>
      <c r="G106" s="41">
        <f t="shared" ref="G106:G111" si="54">SUM(B106:F106)</f>
        <v>5</v>
      </c>
      <c r="H106" s="46">
        <v>0</v>
      </c>
      <c r="I106" s="47">
        <v>0</v>
      </c>
      <c r="J106" s="41">
        <f t="shared" ref="J106:J114" si="55">SUM(H106:I106)</f>
        <v>0</v>
      </c>
      <c r="K106" s="46">
        <v>0</v>
      </c>
      <c r="L106" s="47">
        <v>0</v>
      </c>
      <c r="M106" s="41">
        <f t="shared" ref="M106:M114" si="56">SUM(K106:L106)</f>
        <v>0</v>
      </c>
      <c r="N106" s="46">
        <v>0</v>
      </c>
      <c r="O106" s="47">
        <v>1</v>
      </c>
      <c r="P106" s="41">
        <f t="shared" ref="P106:P114" si="57">SUM(N106:O106)</f>
        <v>1</v>
      </c>
    </row>
    <row r="107" customHeight="1" spans="1:16">
      <c r="A107" s="43" t="s">
        <v>94</v>
      </c>
      <c r="B107" s="46">
        <v>2</v>
      </c>
      <c r="C107" s="46">
        <v>0</v>
      </c>
      <c r="D107" s="47">
        <v>6</v>
      </c>
      <c r="E107" s="47">
        <v>7</v>
      </c>
      <c r="F107" s="47">
        <v>0</v>
      </c>
      <c r="G107" s="41">
        <f t="shared" si="54"/>
        <v>15</v>
      </c>
      <c r="H107" s="46">
        <v>0</v>
      </c>
      <c r="I107" s="47">
        <v>0</v>
      </c>
      <c r="J107" s="41">
        <f t="shared" si="55"/>
        <v>0</v>
      </c>
      <c r="K107" s="46">
        <v>0</v>
      </c>
      <c r="L107" s="47">
        <v>0</v>
      </c>
      <c r="M107" s="41">
        <f t="shared" si="56"/>
        <v>0</v>
      </c>
      <c r="N107" s="46">
        <v>0</v>
      </c>
      <c r="O107" s="47">
        <v>0</v>
      </c>
      <c r="P107" s="41">
        <f t="shared" si="57"/>
        <v>0</v>
      </c>
    </row>
    <row r="108" customHeight="1" spans="1:16">
      <c r="A108" s="43" t="s">
        <v>95</v>
      </c>
      <c r="B108" s="46">
        <v>0</v>
      </c>
      <c r="C108" s="46">
        <v>0</v>
      </c>
      <c r="D108" s="47">
        <v>2</v>
      </c>
      <c r="E108" s="47">
        <v>6</v>
      </c>
      <c r="F108" s="47">
        <v>0</v>
      </c>
      <c r="G108" s="41">
        <f t="shared" si="54"/>
        <v>8</v>
      </c>
      <c r="H108" s="46">
        <v>1</v>
      </c>
      <c r="I108" s="47">
        <v>0</v>
      </c>
      <c r="J108" s="41">
        <f t="shared" si="55"/>
        <v>1</v>
      </c>
      <c r="K108" s="46">
        <v>0</v>
      </c>
      <c r="L108" s="47">
        <v>0</v>
      </c>
      <c r="M108" s="41">
        <f t="shared" si="56"/>
        <v>0</v>
      </c>
      <c r="N108" s="46">
        <v>1</v>
      </c>
      <c r="O108" s="47">
        <v>0</v>
      </c>
      <c r="P108" s="41">
        <f t="shared" si="57"/>
        <v>1</v>
      </c>
    </row>
    <row r="109" customHeight="1" spans="1:16">
      <c r="A109" s="43" t="s">
        <v>96</v>
      </c>
      <c r="B109" s="46">
        <v>2</v>
      </c>
      <c r="C109" s="46">
        <v>0</v>
      </c>
      <c r="D109" s="47">
        <v>3</v>
      </c>
      <c r="E109" s="47">
        <v>4</v>
      </c>
      <c r="F109" s="47">
        <v>0</v>
      </c>
      <c r="G109" s="41">
        <f t="shared" si="54"/>
        <v>9</v>
      </c>
      <c r="H109" s="46">
        <v>1</v>
      </c>
      <c r="I109" s="47">
        <v>1</v>
      </c>
      <c r="J109" s="41">
        <f t="shared" si="55"/>
        <v>2</v>
      </c>
      <c r="K109" s="46">
        <v>1</v>
      </c>
      <c r="L109" s="47">
        <v>1</v>
      </c>
      <c r="M109" s="41">
        <f t="shared" si="56"/>
        <v>2</v>
      </c>
      <c r="N109" s="46">
        <v>3</v>
      </c>
      <c r="O109" s="47">
        <v>4</v>
      </c>
      <c r="P109" s="41">
        <f t="shared" si="57"/>
        <v>7</v>
      </c>
    </row>
    <row r="110" spans="1:16">
      <c r="A110" s="43" t="s">
        <v>97</v>
      </c>
      <c r="B110" s="46">
        <v>3</v>
      </c>
      <c r="C110" s="46">
        <v>0</v>
      </c>
      <c r="D110" s="47">
        <v>1</v>
      </c>
      <c r="E110" s="47">
        <v>3</v>
      </c>
      <c r="F110" s="47">
        <v>0</v>
      </c>
      <c r="G110" s="41">
        <f t="shared" si="54"/>
        <v>7</v>
      </c>
      <c r="H110" s="46">
        <v>0</v>
      </c>
      <c r="I110" s="47">
        <v>0</v>
      </c>
      <c r="J110" s="41">
        <f t="shared" si="55"/>
        <v>0</v>
      </c>
      <c r="K110" s="46">
        <v>0</v>
      </c>
      <c r="L110" s="47">
        <v>0</v>
      </c>
      <c r="M110" s="133">
        <f t="shared" si="56"/>
        <v>0</v>
      </c>
      <c r="N110" s="46">
        <v>0</v>
      </c>
      <c r="O110" s="47">
        <v>0</v>
      </c>
      <c r="P110" s="133">
        <f t="shared" si="57"/>
        <v>0</v>
      </c>
    </row>
    <row r="111" ht="21" customHeight="1" spans="1:16">
      <c r="A111" s="72" t="s">
        <v>98</v>
      </c>
      <c r="B111" s="65">
        <v>4</v>
      </c>
      <c r="C111" s="65">
        <v>1</v>
      </c>
      <c r="D111" s="52">
        <v>0</v>
      </c>
      <c r="E111" s="52">
        <v>5</v>
      </c>
      <c r="F111" s="131">
        <v>0</v>
      </c>
      <c r="G111" s="132">
        <f t="shared" si="54"/>
        <v>10</v>
      </c>
      <c r="H111" s="39">
        <v>0</v>
      </c>
      <c r="I111" s="39">
        <v>0</v>
      </c>
      <c r="J111" s="132">
        <f t="shared" si="55"/>
        <v>0</v>
      </c>
      <c r="K111" s="39">
        <v>0</v>
      </c>
      <c r="L111" s="39">
        <v>0</v>
      </c>
      <c r="M111" s="132">
        <f t="shared" si="56"/>
        <v>0</v>
      </c>
      <c r="N111" s="39">
        <v>0</v>
      </c>
      <c r="O111" s="39">
        <v>0</v>
      </c>
      <c r="P111" s="132">
        <f t="shared" si="57"/>
        <v>0</v>
      </c>
    </row>
    <row r="112" customHeight="1" spans="1:16">
      <c r="A112" s="72" t="s">
        <v>99</v>
      </c>
      <c r="B112" s="66">
        <f t="shared" ref="B112:I112" si="58">SUM(B113:B114)</f>
        <v>2</v>
      </c>
      <c r="C112" s="66">
        <f t="shared" si="58"/>
        <v>0</v>
      </c>
      <c r="D112" s="66">
        <f t="shared" si="58"/>
        <v>0</v>
      </c>
      <c r="E112" s="66">
        <f t="shared" si="58"/>
        <v>0</v>
      </c>
      <c r="F112" s="66">
        <f t="shared" si="58"/>
        <v>0</v>
      </c>
      <c r="G112" s="69">
        <f t="shared" si="58"/>
        <v>2</v>
      </c>
      <c r="H112" s="39">
        <f t="shared" si="58"/>
        <v>0</v>
      </c>
      <c r="I112" s="39">
        <f t="shared" si="58"/>
        <v>0</v>
      </c>
      <c r="J112" s="132">
        <f t="shared" si="55"/>
        <v>0</v>
      </c>
      <c r="K112" s="39">
        <f>SUM(K113:K114)</f>
        <v>0</v>
      </c>
      <c r="L112" s="39">
        <f>SUM(L113:L114)</f>
        <v>0</v>
      </c>
      <c r="M112" s="132">
        <f t="shared" si="56"/>
        <v>0</v>
      </c>
      <c r="N112" s="39">
        <f>SUM(N113:N114)</f>
        <v>0</v>
      </c>
      <c r="O112" s="39">
        <f>SUM(O113:O114)</f>
        <v>0</v>
      </c>
      <c r="P112" s="132">
        <f t="shared" si="57"/>
        <v>0</v>
      </c>
    </row>
    <row r="113" customHeight="1" spans="1:16">
      <c r="A113" s="43" t="s">
        <v>100</v>
      </c>
      <c r="B113" s="43">
        <v>1</v>
      </c>
      <c r="C113" s="43">
        <v>0</v>
      </c>
      <c r="D113" s="43">
        <v>0</v>
      </c>
      <c r="E113" s="43">
        <v>0</v>
      </c>
      <c r="F113" s="43">
        <v>0</v>
      </c>
      <c r="G113" s="41">
        <f>SUM(B113:F113)</f>
        <v>1</v>
      </c>
      <c r="H113" s="43">
        <v>0</v>
      </c>
      <c r="I113" s="43">
        <v>0</v>
      </c>
      <c r="J113" s="43">
        <f t="shared" si="55"/>
        <v>0</v>
      </c>
      <c r="K113" s="43">
        <v>0</v>
      </c>
      <c r="L113" s="43">
        <v>0</v>
      </c>
      <c r="M113" s="43">
        <f t="shared" si="56"/>
        <v>0</v>
      </c>
      <c r="N113" s="43">
        <v>0</v>
      </c>
      <c r="O113" s="43">
        <v>0</v>
      </c>
      <c r="P113" s="41">
        <f t="shared" si="57"/>
        <v>0</v>
      </c>
    </row>
    <row r="114" s="48" customFormat="1" customHeight="1" spans="1:16">
      <c r="A114" s="77" t="s">
        <v>101</v>
      </c>
      <c r="B114" s="43">
        <v>1</v>
      </c>
      <c r="C114" s="43">
        <v>0</v>
      </c>
      <c r="D114" s="43">
        <v>0</v>
      </c>
      <c r="E114" s="43">
        <v>0</v>
      </c>
      <c r="F114" s="43">
        <v>0</v>
      </c>
      <c r="G114" s="133">
        <f>SUM(B114:F114)</f>
        <v>1</v>
      </c>
      <c r="H114" s="77">
        <v>0</v>
      </c>
      <c r="I114" s="77">
        <v>0</v>
      </c>
      <c r="J114" s="77">
        <f t="shared" si="55"/>
        <v>0</v>
      </c>
      <c r="K114" s="77">
        <v>0</v>
      </c>
      <c r="L114" s="77">
        <v>0</v>
      </c>
      <c r="M114" s="77">
        <f t="shared" si="56"/>
        <v>0</v>
      </c>
      <c r="N114" s="77">
        <v>0</v>
      </c>
      <c r="O114" s="77">
        <v>0</v>
      </c>
      <c r="P114" s="133">
        <f t="shared" si="57"/>
        <v>0</v>
      </c>
    </row>
    <row r="115" customHeight="1" spans="1:16">
      <c r="A115" s="72" t="s">
        <v>102</v>
      </c>
      <c r="B115" s="65">
        <f>SUM(B5,B68,B79,B90,B95,B105,B111,B112)</f>
        <v>255</v>
      </c>
      <c r="C115" s="65">
        <f>SUM(C5,C68,C79,C90,C95,C105,C111,C112)</f>
        <v>9</v>
      </c>
      <c r="D115" s="65">
        <f>SUM(D5,D68,D79,D90,D95,D105,D111,D112)</f>
        <v>285</v>
      </c>
      <c r="E115" s="65">
        <f>SUM(E5,E68,E79,E90,E95,E105,E111,E112)</f>
        <v>446</v>
      </c>
      <c r="F115" s="52">
        <f t="shared" ref="F115:I115" si="59">SUM(F5,F68,F79,F90,F95,F105)</f>
        <v>0</v>
      </c>
      <c r="G115" s="52">
        <f>SUM(G5,G68,G79,G90,G95,G105,G111,G112)</f>
        <v>995</v>
      </c>
      <c r="H115" s="65">
        <f t="shared" si="59"/>
        <v>25</v>
      </c>
      <c r="I115" s="52">
        <f t="shared" si="59"/>
        <v>2</v>
      </c>
      <c r="J115" s="52">
        <f t="shared" ref="J115:O115" si="60">SUM(J5,J68,J79,J90,J95,J105)</f>
        <v>27</v>
      </c>
      <c r="K115" s="65">
        <f t="shared" si="60"/>
        <v>20</v>
      </c>
      <c r="L115" s="52">
        <f t="shared" si="60"/>
        <v>1</v>
      </c>
      <c r="M115" s="52">
        <f t="shared" si="60"/>
        <v>21</v>
      </c>
      <c r="N115" s="65">
        <f>SUM(N5,N68,N79,N90,N95,N105,N112,N111)</f>
        <v>72</v>
      </c>
      <c r="O115" s="52">
        <f>SUM(O5,O68,O79,O90,O95,O105,O112,O111)</f>
        <v>83</v>
      </c>
      <c r="P115" s="52">
        <f>SUM(P5,P68,P79,P90,P95,P105)</f>
        <v>155</v>
      </c>
    </row>
    <row r="116" ht="9.95" customHeight="1" spans="1:16">
      <c r="A116" s="80" t="s">
        <v>103</v>
      </c>
      <c r="B116" s="134"/>
      <c r="C116" s="134"/>
      <c r="D116" s="135"/>
      <c r="E116" s="135"/>
      <c r="F116" s="81"/>
      <c r="G116" s="81" t="s">
        <v>104</v>
      </c>
      <c r="I116" s="81"/>
      <c r="J116" s="81" t="s">
        <v>104</v>
      </c>
      <c r="L116" s="81"/>
      <c r="M116" s="81" t="s">
        <v>104</v>
      </c>
      <c r="O116" s="81"/>
      <c r="P116" s="81" t="s">
        <v>104</v>
      </c>
    </row>
  </sheetData>
  <sheetProtection algorithmName="SHA-512" hashValue="vP1F0crIDerXvCUFPxmWSXWBywuITWkVMIPTp69iyVgBOvpclgOk7VLFpJjMnxF7REpIcxypMq+1g1CtVWovVA==" saltValue="mzIClo+Kj3s+q6h5xYMNNQ==" spinCount="100000" sheet="1" autoFilter="0" objects="1"/>
  <sortState ref="A30:CE35">
    <sortCondition ref="A30:A35"/>
  </sortState>
  <mergeCells count="19">
    <mergeCell ref="B3:G3"/>
    <mergeCell ref="H3:J3"/>
    <mergeCell ref="K3:M3"/>
    <mergeCell ref="N3:P3"/>
    <mergeCell ref="B40:G40"/>
    <mergeCell ref="H40:J40"/>
    <mergeCell ref="K40:M40"/>
    <mergeCell ref="N40:P40"/>
    <mergeCell ref="B77:G77"/>
    <mergeCell ref="H77:J77"/>
    <mergeCell ref="K77:M77"/>
    <mergeCell ref="N77:P77"/>
    <mergeCell ref="A3:A4"/>
    <mergeCell ref="A40:A41"/>
    <mergeCell ref="A77:A78"/>
    <mergeCell ref="A1:G2"/>
    <mergeCell ref="H1:J2"/>
    <mergeCell ref="K1:M2"/>
    <mergeCell ref="N1:P2"/>
  </mergeCells>
  <printOptions horizontalCentered="1"/>
  <pageMargins left="0.196850393700787" right="0.196850393700787" top="0.78740157480315" bottom="0.196850393700787" header="0.511811023622047" footer="0.511811023622047"/>
  <pageSetup paperSize="9" orientation="landscape" horizontalDpi="300" verticalDpi="300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9"/>
  <sheetViews>
    <sheetView showGridLines="0" zoomScale="120" zoomScaleNormal="120" workbookViewId="0">
      <pane ySplit="5" topLeftCell="A6" activePane="bottomLeft" state="frozen"/>
      <selection/>
      <selection pane="bottomLeft" activeCell="D17" sqref="D17"/>
    </sheetView>
  </sheetViews>
  <sheetFormatPr defaultColWidth="9" defaultRowHeight="12" customHeight="1"/>
  <cols>
    <col min="1" max="1" width="27.8571428571429" style="22" customWidth="1"/>
    <col min="2" max="2" width="6" style="22" customWidth="1"/>
    <col min="3" max="3" width="7" style="22" customWidth="1"/>
    <col min="4" max="4" width="10.5714285714286" customWidth="1"/>
    <col min="5" max="5" width="7.42857142857143" customWidth="1"/>
    <col min="6" max="6" width="6.28571428571429" customWidth="1"/>
    <col min="7" max="7" width="9.71428571428571" customWidth="1"/>
    <col min="8" max="8" width="14.5714285714286" customWidth="1"/>
    <col min="9" max="9" width="25.8571428571429" customWidth="1"/>
    <col min="10" max="10" width="6.14285714285714" customWidth="1"/>
    <col min="11" max="11" width="21" customWidth="1"/>
    <col min="12" max="12" width="24.5714285714286" customWidth="1"/>
    <col min="13" max="13" width="6.14285714285714" customWidth="1"/>
    <col min="14" max="14" width="33.8571428571429" customWidth="1"/>
    <col min="15" max="15" width="16" customWidth="1"/>
    <col min="16" max="16" width="22.5714285714286" customWidth="1"/>
    <col min="17" max="17" width="21.7142857142857" customWidth="1"/>
  </cols>
  <sheetData>
    <row r="1" customHeight="1" spans="1:17">
      <c r="A1" s="83" t="s">
        <v>105</v>
      </c>
      <c r="B1" s="84"/>
      <c r="C1" s="84"/>
      <c r="D1" s="84"/>
      <c r="E1" s="84"/>
      <c r="F1" s="84"/>
      <c r="G1" s="84"/>
      <c r="H1" s="85"/>
      <c r="I1" s="25" t="s">
        <v>106</v>
      </c>
      <c r="J1" s="25"/>
      <c r="K1" s="25"/>
      <c r="L1" s="25" t="s">
        <v>107</v>
      </c>
      <c r="M1" s="25"/>
      <c r="N1" s="25"/>
      <c r="O1" s="25" t="s">
        <v>108</v>
      </c>
      <c r="P1" s="25"/>
      <c r="Q1" s="25"/>
    </row>
    <row r="2" s="48" customFormat="1" ht="35" customHeight="1" spans="1:17">
      <c r="A2" s="86"/>
      <c r="B2" s="87"/>
      <c r="C2" s="87"/>
      <c r="D2" s="87"/>
      <c r="E2" s="87"/>
      <c r="F2" s="87"/>
      <c r="G2" s="87"/>
      <c r="H2" s="88"/>
      <c r="I2" s="28"/>
      <c r="J2" s="28"/>
      <c r="K2" s="28"/>
      <c r="L2" s="28"/>
      <c r="M2" s="28"/>
      <c r="N2" s="28"/>
      <c r="O2" s="28"/>
      <c r="P2" s="28"/>
      <c r="Q2" s="28"/>
    </row>
    <row r="3" s="48" customFormat="1" ht="12.75" spans="1:17">
      <c r="A3" s="89" t="s">
        <v>109</v>
      </c>
      <c r="B3" s="89" t="s">
        <v>110</v>
      </c>
      <c r="C3" s="89" t="s">
        <v>111</v>
      </c>
      <c r="D3" s="90">
        <v>2024</v>
      </c>
      <c r="E3" s="91"/>
      <c r="F3" s="92"/>
      <c r="G3" s="92"/>
      <c r="H3" s="93"/>
      <c r="I3" s="30">
        <v>2024</v>
      </c>
      <c r="J3" s="31"/>
      <c r="K3" s="31"/>
      <c r="L3" s="30">
        <v>2024</v>
      </c>
      <c r="M3" s="31"/>
      <c r="N3" s="31"/>
      <c r="O3" s="31"/>
      <c r="P3" s="31"/>
      <c r="Q3" s="31"/>
    </row>
    <row r="4" s="48" customFormat="1" ht="11.25" customHeight="1" spans="1:17">
      <c r="A4" s="89"/>
      <c r="B4" s="89"/>
      <c r="C4" s="89"/>
      <c r="D4" s="90" t="s">
        <v>112</v>
      </c>
      <c r="E4" s="91"/>
      <c r="F4" s="91"/>
      <c r="G4" s="91"/>
      <c r="H4" s="94"/>
      <c r="I4" s="30" t="s">
        <v>112</v>
      </c>
      <c r="J4" s="31"/>
      <c r="K4" s="31"/>
      <c r="L4" s="30" t="s">
        <v>112</v>
      </c>
      <c r="M4" s="31"/>
      <c r="N4" s="31"/>
      <c r="O4" s="31"/>
      <c r="P4" s="31"/>
      <c r="Q4" s="31"/>
    </row>
    <row r="5" s="48" customFormat="1" ht="11.25" customHeight="1" spans="1:17">
      <c r="A5" s="95"/>
      <c r="B5" s="95"/>
      <c r="C5" s="95"/>
      <c r="D5" s="96" t="s">
        <v>5</v>
      </c>
      <c r="E5" s="96" t="s">
        <v>6</v>
      </c>
      <c r="F5" s="97" t="s">
        <v>7</v>
      </c>
      <c r="G5" s="97" t="s">
        <v>8</v>
      </c>
      <c r="H5" s="98" t="s">
        <v>10</v>
      </c>
      <c r="I5" s="107" t="s">
        <v>11</v>
      </c>
      <c r="J5" s="107" t="s">
        <v>8</v>
      </c>
      <c r="K5" s="98" t="s">
        <v>10</v>
      </c>
      <c r="L5" s="107" t="s">
        <v>12</v>
      </c>
      <c r="M5" s="107" t="s">
        <v>8</v>
      </c>
      <c r="N5" s="98" t="s">
        <v>10</v>
      </c>
      <c r="O5" s="107" t="s">
        <v>113</v>
      </c>
      <c r="P5" s="107" t="s">
        <v>8</v>
      </c>
      <c r="Q5" s="98" t="s">
        <v>10</v>
      </c>
    </row>
    <row r="6" s="82" customFormat="1" ht="12.75" spans="1:17">
      <c r="A6" s="35" t="s">
        <v>14</v>
      </c>
      <c r="B6" s="38"/>
      <c r="C6" s="38"/>
      <c r="D6" s="39">
        <f>SUM(D7,D36,D52,D66,D45)</f>
        <v>195</v>
      </c>
      <c r="E6" s="37">
        <f t="shared" ref="E6:J6" si="0">SUM(E7,E36,E52,E66,E45)</f>
        <v>5</v>
      </c>
      <c r="F6" s="37">
        <f t="shared" si="0"/>
        <v>187</v>
      </c>
      <c r="G6" s="37">
        <f t="shared" si="0"/>
        <v>242</v>
      </c>
      <c r="H6" s="99">
        <f t="shared" si="0"/>
        <v>629</v>
      </c>
      <c r="I6" s="39">
        <f t="shared" si="0"/>
        <v>18</v>
      </c>
      <c r="J6" s="37">
        <f t="shared" si="0"/>
        <v>1</v>
      </c>
      <c r="K6" s="99">
        <f t="shared" ref="K6:P6" si="1">SUM(K7,K36,K52,K66,K45)</f>
        <v>19</v>
      </c>
      <c r="L6" s="39">
        <f t="shared" si="1"/>
        <v>16</v>
      </c>
      <c r="M6" s="37">
        <f t="shared" si="1"/>
        <v>0</v>
      </c>
      <c r="N6" s="99">
        <f t="shared" si="1"/>
        <v>16</v>
      </c>
      <c r="O6" s="108">
        <f t="shared" si="1"/>
        <v>56</v>
      </c>
      <c r="P6" s="108">
        <f t="shared" si="1"/>
        <v>41</v>
      </c>
      <c r="Q6" s="99">
        <f t="shared" ref="Q6" si="2">SUM(Q7,Q36,Q52,Q66,Q45)</f>
        <v>97</v>
      </c>
    </row>
    <row r="7" s="1" customFormat="1" ht="12.75" spans="1:17">
      <c r="A7" s="38" t="s">
        <v>15</v>
      </c>
      <c r="B7" s="38"/>
      <c r="C7" s="89"/>
      <c r="D7" s="39">
        <f t="shared" ref="D7:N7" si="3">SUM(D8:D35)</f>
        <v>67</v>
      </c>
      <c r="E7" s="37">
        <f t="shared" si="3"/>
        <v>2</v>
      </c>
      <c r="F7" s="37">
        <f t="shared" si="3"/>
        <v>66</v>
      </c>
      <c r="G7" s="37">
        <f t="shared" si="3"/>
        <v>63</v>
      </c>
      <c r="H7" s="37">
        <f t="shared" si="3"/>
        <v>198</v>
      </c>
      <c r="I7" s="39">
        <f t="shared" si="3"/>
        <v>5</v>
      </c>
      <c r="J7" s="37">
        <f t="shared" si="3"/>
        <v>1</v>
      </c>
      <c r="K7" s="37">
        <f t="shared" si="3"/>
        <v>6</v>
      </c>
      <c r="L7" s="39">
        <f t="shared" si="3"/>
        <v>3</v>
      </c>
      <c r="M7" s="37">
        <f t="shared" si="3"/>
        <v>0</v>
      </c>
      <c r="N7" s="37">
        <f t="shared" si="3"/>
        <v>3</v>
      </c>
      <c r="O7" s="109">
        <f t="shared" ref="O7:P7" si="4">SUM(O8:O35)</f>
        <v>20</v>
      </c>
      <c r="P7" s="37">
        <f t="shared" si="4"/>
        <v>14</v>
      </c>
      <c r="Q7" s="37">
        <f t="shared" ref="Q7" si="5">SUM(Q8:Q35)</f>
        <v>34</v>
      </c>
    </row>
    <row r="8" spans="1:17">
      <c r="A8" s="47" t="s">
        <v>114</v>
      </c>
      <c r="B8" s="47" t="s">
        <v>115</v>
      </c>
      <c r="C8" s="50" t="s">
        <v>116</v>
      </c>
      <c r="D8" s="100">
        <v>0</v>
      </c>
      <c r="E8" s="41">
        <v>0</v>
      </c>
      <c r="F8" s="41">
        <v>0</v>
      </c>
      <c r="G8" s="41">
        <v>0</v>
      </c>
      <c r="H8" s="41">
        <f t="shared" ref="H8:H35" si="6">SUM(D8:G8)</f>
        <v>0</v>
      </c>
      <c r="I8" s="100">
        <v>0</v>
      </c>
      <c r="J8" s="41">
        <v>0</v>
      </c>
      <c r="K8" s="41">
        <f t="shared" ref="K8:K25" si="7">SUM(I8:J8)</f>
        <v>0</v>
      </c>
      <c r="L8" s="100">
        <v>0</v>
      </c>
      <c r="M8" s="41">
        <v>0</v>
      </c>
      <c r="N8" s="41">
        <f t="shared" ref="N8:N25" si="8">SUM(L8:M8)</f>
        <v>0</v>
      </c>
      <c r="O8" s="41">
        <v>0</v>
      </c>
      <c r="P8" s="41">
        <v>0</v>
      </c>
      <c r="Q8" s="41">
        <f t="shared" ref="Q8:Q25" si="9">SUM(O8:P8)</f>
        <v>0</v>
      </c>
    </row>
    <row r="9" spans="1:17">
      <c r="A9" s="56" t="s">
        <v>117</v>
      </c>
      <c r="B9" s="56" t="s">
        <v>115</v>
      </c>
      <c r="C9" s="50" t="s">
        <v>116</v>
      </c>
      <c r="D9" s="100">
        <v>4</v>
      </c>
      <c r="E9" s="41">
        <v>0</v>
      </c>
      <c r="F9" s="41">
        <v>6</v>
      </c>
      <c r="G9" s="41">
        <v>6</v>
      </c>
      <c r="H9" s="41">
        <f t="shared" si="6"/>
        <v>16</v>
      </c>
      <c r="I9" s="100">
        <v>0</v>
      </c>
      <c r="J9" s="41">
        <v>0</v>
      </c>
      <c r="K9" s="41">
        <f t="shared" si="7"/>
        <v>0</v>
      </c>
      <c r="L9" s="100">
        <v>0</v>
      </c>
      <c r="M9" s="41">
        <v>0</v>
      </c>
      <c r="N9" s="41">
        <f t="shared" si="8"/>
        <v>0</v>
      </c>
      <c r="O9" s="41">
        <v>1</v>
      </c>
      <c r="P9" s="41">
        <v>1</v>
      </c>
      <c r="Q9" s="41">
        <f t="shared" si="9"/>
        <v>2</v>
      </c>
    </row>
    <row r="10" spans="1:17">
      <c r="A10" s="101" t="s">
        <v>118</v>
      </c>
      <c r="B10" s="56" t="s">
        <v>115</v>
      </c>
      <c r="C10" s="50" t="s">
        <v>119</v>
      </c>
      <c r="D10" s="100">
        <v>0</v>
      </c>
      <c r="E10" s="41">
        <v>0</v>
      </c>
      <c r="F10" s="41">
        <v>1</v>
      </c>
      <c r="G10" s="41">
        <v>0</v>
      </c>
      <c r="H10" s="41">
        <f t="shared" si="6"/>
        <v>1</v>
      </c>
      <c r="I10" s="100">
        <v>0</v>
      </c>
      <c r="J10" s="41">
        <v>0</v>
      </c>
      <c r="K10" s="41">
        <f t="shared" si="7"/>
        <v>0</v>
      </c>
      <c r="L10" s="100">
        <v>0</v>
      </c>
      <c r="M10" s="41">
        <v>0</v>
      </c>
      <c r="N10" s="41">
        <f t="shared" si="8"/>
        <v>0</v>
      </c>
      <c r="O10" s="41">
        <v>0</v>
      </c>
      <c r="P10" s="41">
        <v>0</v>
      </c>
      <c r="Q10" s="41">
        <f t="shared" si="9"/>
        <v>0</v>
      </c>
    </row>
    <row r="11" spans="1:17">
      <c r="A11" s="47" t="s">
        <v>120</v>
      </c>
      <c r="B11" s="47" t="s">
        <v>115</v>
      </c>
      <c r="C11" s="50" t="s">
        <v>116</v>
      </c>
      <c r="D11" s="100">
        <v>3</v>
      </c>
      <c r="E11" s="41">
        <v>0</v>
      </c>
      <c r="F11" s="41">
        <v>2</v>
      </c>
      <c r="G11" s="41">
        <v>3</v>
      </c>
      <c r="H11" s="41">
        <f t="shared" si="6"/>
        <v>8</v>
      </c>
      <c r="I11" s="100">
        <v>0</v>
      </c>
      <c r="J11" s="41">
        <v>0</v>
      </c>
      <c r="K11" s="41">
        <f t="shared" si="7"/>
        <v>0</v>
      </c>
      <c r="L11" s="100">
        <v>0</v>
      </c>
      <c r="M11" s="41">
        <v>0</v>
      </c>
      <c r="N11" s="41">
        <f t="shared" si="8"/>
        <v>0</v>
      </c>
      <c r="O11" s="41">
        <v>0</v>
      </c>
      <c r="P11" s="41">
        <v>0</v>
      </c>
      <c r="Q11" s="41">
        <f t="shared" si="9"/>
        <v>0</v>
      </c>
    </row>
    <row r="12" spans="1:17">
      <c r="A12" s="47" t="s">
        <v>121</v>
      </c>
      <c r="B12" s="47" t="s">
        <v>115</v>
      </c>
      <c r="C12" s="50" t="s">
        <v>116</v>
      </c>
      <c r="D12" s="100">
        <v>4</v>
      </c>
      <c r="E12" s="41">
        <v>0</v>
      </c>
      <c r="F12" s="41">
        <v>1</v>
      </c>
      <c r="G12" s="41">
        <v>3</v>
      </c>
      <c r="H12" s="41">
        <f t="shared" si="6"/>
        <v>8</v>
      </c>
      <c r="I12" s="100">
        <v>0</v>
      </c>
      <c r="J12" s="41">
        <v>0</v>
      </c>
      <c r="K12" s="41">
        <f t="shared" si="7"/>
        <v>0</v>
      </c>
      <c r="L12" s="100">
        <v>0</v>
      </c>
      <c r="M12" s="41">
        <v>0</v>
      </c>
      <c r="N12" s="41">
        <f t="shared" si="8"/>
        <v>0</v>
      </c>
      <c r="O12" s="41">
        <v>1</v>
      </c>
      <c r="P12" s="41">
        <v>0</v>
      </c>
      <c r="Q12" s="41">
        <f t="shared" si="9"/>
        <v>1</v>
      </c>
    </row>
    <row r="13" spans="1:17">
      <c r="A13" s="47" t="s">
        <v>122</v>
      </c>
      <c r="B13" s="47" t="s">
        <v>115</v>
      </c>
      <c r="C13" s="50" t="s">
        <v>116</v>
      </c>
      <c r="D13" s="100">
        <v>10</v>
      </c>
      <c r="E13" s="41">
        <v>0</v>
      </c>
      <c r="F13" s="41">
        <v>2</v>
      </c>
      <c r="G13" s="41">
        <v>0</v>
      </c>
      <c r="H13" s="41">
        <f t="shared" si="6"/>
        <v>12</v>
      </c>
      <c r="I13" s="100">
        <v>0</v>
      </c>
      <c r="J13" s="41">
        <v>0</v>
      </c>
      <c r="K13" s="41">
        <f t="shared" si="7"/>
        <v>0</v>
      </c>
      <c r="L13" s="100">
        <v>0</v>
      </c>
      <c r="M13" s="41">
        <v>0</v>
      </c>
      <c r="N13" s="41">
        <f t="shared" si="8"/>
        <v>0</v>
      </c>
      <c r="O13" s="41">
        <v>2</v>
      </c>
      <c r="P13" s="41">
        <v>0</v>
      </c>
      <c r="Q13" s="41">
        <f t="shared" si="9"/>
        <v>2</v>
      </c>
    </row>
    <row r="14" spans="1:17">
      <c r="A14" s="47" t="s">
        <v>123</v>
      </c>
      <c r="B14" s="47" t="s">
        <v>115</v>
      </c>
      <c r="C14" s="50" t="s">
        <v>116</v>
      </c>
      <c r="D14" s="100">
        <v>0</v>
      </c>
      <c r="E14" s="41">
        <v>0</v>
      </c>
      <c r="F14" s="41">
        <v>0</v>
      </c>
      <c r="G14" s="41">
        <v>5</v>
      </c>
      <c r="H14" s="41">
        <f t="shared" si="6"/>
        <v>5</v>
      </c>
      <c r="I14" s="100">
        <v>1</v>
      </c>
      <c r="J14" s="41">
        <v>0</v>
      </c>
      <c r="K14" s="41">
        <f t="shared" si="7"/>
        <v>1</v>
      </c>
      <c r="L14" s="100">
        <v>0</v>
      </c>
      <c r="M14" s="41">
        <v>0</v>
      </c>
      <c r="N14" s="41">
        <f t="shared" si="8"/>
        <v>0</v>
      </c>
      <c r="O14" s="41">
        <v>0</v>
      </c>
      <c r="P14" s="41">
        <v>2</v>
      </c>
      <c r="Q14" s="41">
        <f t="shared" si="9"/>
        <v>2</v>
      </c>
    </row>
    <row r="15" spans="1:17">
      <c r="A15" s="47" t="s">
        <v>124</v>
      </c>
      <c r="B15" s="47" t="s">
        <v>115</v>
      </c>
      <c r="C15" s="50" t="s">
        <v>116</v>
      </c>
      <c r="D15" s="100">
        <v>4</v>
      </c>
      <c r="E15" s="41">
        <v>0</v>
      </c>
      <c r="F15" s="41">
        <v>2</v>
      </c>
      <c r="G15" s="41">
        <v>0</v>
      </c>
      <c r="H15" s="41">
        <f t="shared" si="6"/>
        <v>6</v>
      </c>
      <c r="I15" s="100">
        <v>0</v>
      </c>
      <c r="J15" s="41">
        <v>0</v>
      </c>
      <c r="K15" s="41">
        <f t="shared" si="7"/>
        <v>0</v>
      </c>
      <c r="L15" s="100">
        <v>1</v>
      </c>
      <c r="M15" s="41">
        <v>0</v>
      </c>
      <c r="N15" s="41">
        <f t="shared" si="8"/>
        <v>1</v>
      </c>
      <c r="O15" s="41">
        <v>0</v>
      </c>
      <c r="P15" s="41">
        <v>0</v>
      </c>
      <c r="Q15" s="41">
        <f t="shared" si="9"/>
        <v>0</v>
      </c>
    </row>
    <row r="16" spans="1:17">
      <c r="A16" s="47" t="s">
        <v>125</v>
      </c>
      <c r="B16" s="47" t="s">
        <v>115</v>
      </c>
      <c r="C16" s="50" t="s">
        <v>116</v>
      </c>
      <c r="D16" s="100">
        <v>0</v>
      </c>
      <c r="E16" s="41">
        <v>0</v>
      </c>
      <c r="F16" s="41">
        <v>1</v>
      </c>
      <c r="G16" s="41">
        <v>1</v>
      </c>
      <c r="H16" s="41">
        <f t="shared" si="6"/>
        <v>2</v>
      </c>
      <c r="I16" s="100">
        <v>0</v>
      </c>
      <c r="J16" s="41">
        <v>0</v>
      </c>
      <c r="K16" s="41">
        <f t="shared" si="7"/>
        <v>0</v>
      </c>
      <c r="L16" s="100">
        <v>0</v>
      </c>
      <c r="M16" s="41">
        <v>0</v>
      </c>
      <c r="N16" s="41">
        <f t="shared" si="8"/>
        <v>0</v>
      </c>
      <c r="O16" s="41">
        <v>0</v>
      </c>
      <c r="P16" s="41">
        <v>0</v>
      </c>
      <c r="Q16" s="41">
        <f t="shared" si="9"/>
        <v>0</v>
      </c>
    </row>
    <row r="17" spans="1:17">
      <c r="A17" s="47" t="s">
        <v>126</v>
      </c>
      <c r="B17" s="47" t="s">
        <v>115</v>
      </c>
      <c r="C17" s="50" t="s">
        <v>116</v>
      </c>
      <c r="D17" s="100">
        <v>1</v>
      </c>
      <c r="E17" s="41">
        <v>0</v>
      </c>
      <c r="F17" s="41">
        <v>0</v>
      </c>
      <c r="G17" s="41">
        <v>2</v>
      </c>
      <c r="H17" s="41">
        <f t="shared" si="6"/>
        <v>3</v>
      </c>
      <c r="I17" s="100">
        <v>0</v>
      </c>
      <c r="J17" s="41">
        <v>0</v>
      </c>
      <c r="K17" s="41">
        <f t="shared" si="7"/>
        <v>0</v>
      </c>
      <c r="L17" s="100">
        <v>0</v>
      </c>
      <c r="M17" s="41">
        <v>0</v>
      </c>
      <c r="N17" s="41">
        <f t="shared" si="8"/>
        <v>0</v>
      </c>
      <c r="O17" s="41">
        <v>2</v>
      </c>
      <c r="P17" s="41">
        <v>0</v>
      </c>
      <c r="Q17" s="41">
        <f t="shared" si="9"/>
        <v>2</v>
      </c>
    </row>
    <row r="18" spans="1:17">
      <c r="A18" s="47" t="s">
        <v>127</v>
      </c>
      <c r="B18" s="47" t="s">
        <v>115</v>
      </c>
      <c r="C18" s="50" t="s">
        <v>116</v>
      </c>
      <c r="D18" s="100">
        <v>2</v>
      </c>
      <c r="E18" s="41">
        <v>1</v>
      </c>
      <c r="F18" s="41">
        <v>2</v>
      </c>
      <c r="G18" s="41">
        <v>1</v>
      </c>
      <c r="H18" s="41">
        <f t="shared" si="6"/>
        <v>6</v>
      </c>
      <c r="I18" s="100">
        <v>0</v>
      </c>
      <c r="J18" s="41">
        <v>0</v>
      </c>
      <c r="K18" s="41">
        <f t="shared" si="7"/>
        <v>0</v>
      </c>
      <c r="L18" s="100">
        <v>0</v>
      </c>
      <c r="M18" s="41">
        <v>0</v>
      </c>
      <c r="N18" s="41">
        <f t="shared" si="8"/>
        <v>0</v>
      </c>
      <c r="O18" s="41">
        <v>1</v>
      </c>
      <c r="P18" s="41">
        <v>0</v>
      </c>
      <c r="Q18" s="41">
        <f t="shared" si="9"/>
        <v>1</v>
      </c>
    </row>
    <row r="19" spans="1:17">
      <c r="A19" s="47" t="s">
        <v>128</v>
      </c>
      <c r="B19" s="47" t="s">
        <v>115</v>
      </c>
      <c r="C19" s="50" t="s">
        <v>116</v>
      </c>
      <c r="D19" s="100">
        <v>1</v>
      </c>
      <c r="E19" s="41">
        <v>0</v>
      </c>
      <c r="F19" s="41">
        <v>4</v>
      </c>
      <c r="G19" s="41">
        <v>1</v>
      </c>
      <c r="H19" s="41">
        <f t="shared" si="6"/>
        <v>6</v>
      </c>
      <c r="I19" s="100">
        <v>0</v>
      </c>
      <c r="J19" s="41">
        <v>0</v>
      </c>
      <c r="K19" s="41">
        <f t="shared" si="7"/>
        <v>0</v>
      </c>
      <c r="L19" s="100">
        <v>0</v>
      </c>
      <c r="M19" s="41">
        <v>0</v>
      </c>
      <c r="N19" s="41">
        <f t="shared" si="8"/>
        <v>0</v>
      </c>
      <c r="O19" s="41">
        <v>1</v>
      </c>
      <c r="P19" s="41">
        <v>1</v>
      </c>
      <c r="Q19" s="41">
        <f t="shared" si="9"/>
        <v>2</v>
      </c>
    </row>
    <row r="20" spans="1:17">
      <c r="A20" s="47" t="s">
        <v>129</v>
      </c>
      <c r="B20" s="47" t="s">
        <v>115</v>
      </c>
      <c r="C20" s="50" t="s">
        <v>116</v>
      </c>
      <c r="D20" s="100">
        <v>2</v>
      </c>
      <c r="E20" s="41">
        <v>0</v>
      </c>
      <c r="F20" s="41">
        <v>5</v>
      </c>
      <c r="G20" s="41">
        <v>4</v>
      </c>
      <c r="H20" s="41">
        <f t="shared" si="6"/>
        <v>11</v>
      </c>
      <c r="I20" s="100">
        <v>1</v>
      </c>
      <c r="J20" s="41">
        <v>1</v>
      </c>
      <c r="K20" s="41">
        <f t="shared" si="7"/>
        <v>2</v>
      </c>
      <c r="L20" s="100">
        <v>0</v>
      </c>
      <c r="M20" s="41">
        <v>0</v>
      </c>
      <c r="N20" s="41">
        <f t="shared" si="8"/>
        <v>0</v>
      </c>
      <c r="O20" s="41">
        <v>0</v>
      </c>
      <c r="P20" s="41">
        <v>2</v>
      </c>
      <c r="Q20" s="41">
        <f t="shared" si="9"/>
        <v>2</v>
      </c>
    </row>
    <row r="21" spans="1:17">
      <c r="A21" s="47" t="s">
        <v>130</v>
      </c>
      <c r="B21" s="47" t="s">
        <v>115</v>
      </c>
      <c r="C21" s="50" t="s">
        <v>116</v>
      </c>
      <c r="D21" s="100">
        <v>6</v>
      </c>
      <c r="E21" s="41">
        <v>0</v>
      </c>
      <c r="F21" s="41">
        <v>9</v>
      </c>
      <c r="G21" s="41">
        <v>4</v>
      </c>
      <c r="H21" s="41">
        <f t="shared" si="6"/>
        <v>19</v>
      </c>
      <c r="I21" s="100">
        <v>0</v>
      </c>
      <c r="J21" s="41">
        <v>0</v>
      </c>
      <c r="K21" s="41">
        <f t="shared" si="7"/>
        <v>0</v>
      </c>
      <c r="L21" s="100">
        <v>0</v>
      </c>
      <c r="M21" s="41">
        <v>0</v>
      </c>
      <c r="N21" s="41">
        <f t="shared" si="8"/>
        <v>0</v>
      </c>
      <c r="O21" s="41">
        <v>0</v>
      </c>
      <c r="P21" s="41">
        <v>0</v>
      </c>
      <c r="Q21" s="41">
        <f t="shared" si="9"/>
        <v>0</v>
      </c>
    </row>
    <row r="22" spans="1:17">
      <c r="A22" s="47" t="s">
        <v>131</v>
      </c>
      <c r="B22" s="47" t="s">
        <v>115</v>
      </c>
      <c r="C22" s="50" t="s">
        <v>119</v>
      </c>
      <c r="D22" s="100">
        <v>1</v>
      </c>
      <c r="E22" s="41">
        <v>0</v>
      </c>
      <c r="F22" s="41">
        <v>0</v>
      </c>
      <c r="G22" s="41">
        <v>1</v>
      </c>
      <c r="H22" s="41">
        <f t="shared" si="6"/>
        <v>2</v>
      </c>
      <c r="I22" s="100">
        <v>0</v>
      </c>
      <c r="J22" s="41">
        <v>0</v>
      </c>
      <c r="K22" s="41">
        <f t="shared" si="7"/>
        <v>0</v>
      </c>
      <c r="L22" s="100">
        <v>0</v>
      </c>
      <c r="M22" s="41">
        <v>0</v>
      </c>
      <c r="N22" s="41">
        <f t="shared" si="8"/>
        <v>0</v>
      </c>
      <c r="O22" s="41">
        <v>0</v>
      </c>
      <c r="P22" s="41">
        <v>0</v>
      </c>
      <c r="Q22" s="41">
        <f t="shared" si="9"/>
        <v>0</v>
      </c>
    </row>
    <row r="23" spans="1:17">
      <c r="A23" s="47" t="s">
        <v>132</v>
      </c>
      <c r="B23" s="47" t="s">
        <v>115</v>
      </c>
      <c r="C23" s="50" t="s">
        <v>116</v>
      </c>
      <c r="D23" s="100">
        <v>1</v>
      </c>
      <c r="E23" s="41">
        <v>0</v>
      </c>
      <c r="F23" s="41">
        <v>3</v>
      </c>
      <c r="G23" s="41">
        <v>2</v>
      </c>
      <c r="H23" s="41">
        <f t="shared" si="6"/>
        <v>6</v>
      </c>
      <c r="I23" s="100">
        <v>0</v>
      </c>
      <c r="J23" s="41">
        <v>0</v>
      </c>
      <c r="K23" s="41">
        <f t="shared" si="7"/>
        <v>0</v>
      </c>
      <c r="L23" s="100">
        <v>0</v>
      </c>
      <c r="M23" s="41">
        <v>0</v>
      </c>
      <c r="N23" s="41">
        <f t="shared" si="8"/>
        <v>0</v>
      </c>
      <c r="O23" s="41">
        <v>2</v>
      </c>
      <c r="P23" s="41">
        <v>1</v>
      </c>
      <c r="Q23" s="41">
        <f t="shared" si="9"/>
        <v>3</v>
      </c>
    </row>
    <row r="24" spans="1:17">
      <c r="A24" s="47" t="s">
        <v>132</v>
      </c>
      <c r="B24" s="47" t="s">
        <v>133</v>
      </c>
      <c r="C24" s="50" t="s">
        <v>119</v>
      </c>
      <c r="D24" s="100">
        <v>6</v>
      </c>
      <c r="E24" s="41">
        <v>0</v>
      </c>
      <c r="F24" s="41">
        <v>2</v>
      </c>
      <c r="G24" s="41">
        <v>2</v>
      </c>
      <c r="H24" s="41">
        <f t="shared" si="6"/>
        <v>10</v>
      </c>
      <c r="I24" s="100">
        <v>1</v>
      </c>
      <c r="J24" s="41">
        <v>0</v>
      </c>
      <c r="K24" s="41">
        <f t="shared" si="7"/>
        <v>1</v>
      </c>
      <c r="L24" s="100">
        <v>1</v>
      </c>
      <c r="M24" s="41">
        <v>0</v>
      </c>
      <c r="N24" s="41">
        <f t="shared" si="8"/>
        <v>1</v>
      </c>
      <c r="O24" s="41">
        <v>1</v>
      </c>
      <c r="P24" s="41">
        <v>0</v>
      </c>
      <c r="Q24" s="41">
        <f t="shared" si="9"/>
        <v>1</v>
      </c>
    </row>
    <row r="25" spans="1:17">
      <c r="A25" s="47" t="s">
        <v>134</v>
      </c>
      <c r="B25" s="47" t="s">
        <v>115</v>
      </c>
      <c r="C25" s="50" t="s">
        <v>116</v>
      </c>
      <c r="D25" s="100">
        <v>2</v>
      </c>
      <c r="E25" s="41">
        <v>0</v>
      </c>
      <c r="F25" s="41">
        <v>0</v>
      </c>
      <c r="G25" s="41">
        <v>3</v>
      </c>
      <c r="H25" s="41">
        <f t="shared" si="6"/>
        <v>5</v>
      </c>
      <c r="I25" s="100">
        <v>1</v>
      </c>
      <c r="J25" s="41">
        <v>0</v>
      </c>
      <c r="K25" s="41">
        <f t="shared" si="7"/>
        <v>1</v>
      </c>
      <c r="L25" s="100">
        <v>0</v>
      </c>
      <c r="M25" s="41">
        <v>0</v>
      </c>
      <c r="N25" s="41">
        <f t="shared" si="8"/>
        <v>0</v>
      </c>
      <c r="O25" s="41">
        <v>1</v>
      </c>
      <c r="P25" s="41">
        <v>3</v>
      </c>
      <c r="Q25" s="41">
        <f t="shared" si="9"/>
        <v>4</v>
      </c>
    </row>
    <row r="26" spans="1:17">
      <c r="A26" s="47" t="s">
        <v>135</v>
      </c>
      <c r="B26" s="47" t="s">
        <v>115</v>
      </c>
      <c r="C26" s="50" t="s">
        <v>116</v>
      </c>
      <c r="D26" s="100">
        <v>2</v>
      </c>
      <c r="E26" s="41">
        <v>1</v>
      </c>
      <c r="F26" s="41">
        <v>1</v>
      </c>
      <c r="G26" s="41">
        <v>2</v>
      </c>
      <c r="H26" s="41">
        <f t="shared" si="6"/>
        <v>6</v>
      </c>
      <c r="I26" s="100">
        <v>1</v>
      </c>
      <c r="J26" s="41">
        <v>0</v>
      </c>
      <c r="K26" s="41">
        <f t="shared" ref="K26:K35" si="10">SUM(I26:J26)</f>
        <v>1</v>
      </c>
      <c r="L26" s="100">
        <v>0</v>
      </c>
      <c r="M26" s="41">
        <v>0</v>
      </c>
      <c r="N26" s="41">
        <f t="shared" ref="N26:N35" si="11">SUM(L26:M26)</f>
        <v>0</v>
      </c>
      <c r="O26" s="41">
        <v>3</v>
      </c>
      <c r="P26" s="41">
        <v>2</v>
      </c>
      <c r="Q26" s="41">
        <f t="shared" ref="Q26:Q35" si="12">SUM(O26:P26)</f>
        <v>5</v>
      </c>
    </row>
    <row r="27" spans="1:17">
      <c r="A27" s="47" t="s">
        <v>136</v>
      </c>
      <c r="B27" s="47" t="s">
        <v>115</v>
      </c>
      <c r="C27" s="50" t="s">
        <v>116</v>
      </c>
      <c r="D27" s="100">
        <v>4</v>
      </c>
      <c r="E27" s="41">
        <v>0</v>
      </c>
      <c r="F27" s="41">
        <v>5</v>
      </c>
      <c r="G27" s="41">
        <v>8</v>
      </c>
      <c r="H27" s="41">
        <f t="shared" si="6"/>
        <v>17</v>
      </c>
      <c r="I27" s="100">
        <v>0</v>
      </c>
      <c r="J27" s="41">
        <v>0</v>
      </c>
      <c r="K27" s="41">
        <f t="shared" si="10"/>
        <v>0</v>
      </c>
      <c r="L27" s="100">
        <v>0</v>
      </c>
      <c r="M27" s="41">
        <v>0</v>
      </c>
      <c r="N27" s="41">
        <f t="shared" si="11"/>
        <v>0</v>
      </c>
      <c r="O27" s="41">
        <v>3</v>
      </c>
      <c r="P27" s="41">
        <v>0</v>
      </c>
      <c r="Q27" s="41">
        <f t="shared" si="12"/>
        <v>3</v>
      </c>
    </row>
    <row r="28" spans="1:17">
      <c r="A28" s="47" t="s">
        <v>137</v>
      </c>
      <c r="B28" s="47" t="s">
        <v>133</v>
      </c>
      <c r="C28" s="50" t="s">
        <v>116</v>
      </c>
      <c r="D28" s="100">
        <v>2</v>
      </c>
      <c r="E28" s="41">
        <v>0</v>
      </c>
      <c r="F28" s="41">
        <v>6</v>
      </c>
      <c r="G28" s="41">
        <v>2</v>
      </c>
      <c r="H28" s="41">
        <f t="shared" si="6"/>
        <v>10</v>
      </c>
      <c r="I28" s="100">
        <v>0</v>
      </c>
      <c r="J28" s="41">
        <v>0</v>
      </c>
      <c r="K28" s="41">
        <f t="shared" si="10"/>
        <v>0</v>
      </c>
      <c r="L28" s="100">
        <v>0</v>
      </c>
      <c r="M28" s="41">
        <v>0</v>
      </c>
      <c r="N28" s="41">
        <f t="shared" si="11"/>
        <v>0</v>
      </c>
      <c r="O28" s="41">
        <v>0</v>
      </c>
      <c r="P28" s="41">
        <v>1</v>
      </c>
      <c r="Q28" s="41">
        <f t="shared" si="12"/>
        <v>1</v>
      </c>
    </row>
    <row r="29" spans="1:17">
      <c r="A29" s="47" t="s">
        <v>137</v>
      </c>
      <c r="B29" s="47" t="s">
        <v>115</v>
      </c>
      <c r="C29" s="50" t="s">
        <v>116</v>
      </c>
      <c r="D29" s="100">
        <v>0</v>
      </c>
      <c r="E29" s="41">
        <v>0</v>
      </c>
      <c r="F29" s="41">
        <v>0</v>
      </c>
      <c r="G29" s="41">
        <v>2</v>
      </c>
      <c r="H29" s="41">
        <f t="shared" si="6"/>
        <v>2</v>
      </c>
      <c r="I29" s="100">
        <v>0</v>
      </c>
      <c r="J29" s="41">
        <v>0</v>
      </c>
      <c r="K29" s="41">
        <f t="shared" si="10"/>
        <v>0</v>
      </c>
      <c r="L29" s="100">
        <v>0</v>
      </c>
      <c r="M29" s="41">
        <v>0</v>
      </c>
      <c r="N29" s="41">
        <f t="shared" si="11"/>
        <v>0</v>
      </c>
      <c r="O29" s="41">
        <v>0</v>
      </c>
      <c r="P29" s="41">
        <v>1</v>
      </c>
      <c r="Q29" s="41">
        <f t="shared" si="12"/>
        <v>1</v>
      </c>
    </row>
    <row r="30" spans="1:17">
      <c r="A30" s="47" t="s">
        <v>137</v>
      </c>
      <c r="B30" s="47" t="s">
        <v>133</v>
      </c>
      <c r="C30" s="50" t="s">
        <v>119</v>
      </c>
      <c r="D30" s="100">
        <v>0</v>
      </c>
      <c r="E30" s="41">
        <v>0</v>
      </c>
      <c r="F30" s="41">
        <v>5</v>
      </c>
      <c r="G30" s="41">
        <v>3</v>
      </c>
      <c r="H30" s="41">
        <f t="shared" si="6"/>
        <v>8</v>
      </c>
      <c r="I30" s="100">
        <v>0</v>
      </c>
      <c r="J30" s="41">
        <v>0</v>
      </c>
      <c r="K30" s="41">
        <f t="shared" si="10"/>
        <v>0</v>
      </c>
      <c r="L30" s="100">
        <v>0</v>
      </c>
      <c r="M30" s="41">
        <v>0</v>
      </c>
      <c r="N30" s="41">
        <f t="shared" si="11"/>
        <v>0</v>
      </c>
      <c r="O30" s="41">
        <v>0</v>
      </c>
      <c r="P30" s="41">
        <v>0</v>
      </c>
      <c r="Q30" s="41">
        <f t="shared" si="12"/>
        <v>0</v>
      </c>
    </row>
    <row r="31" spans="1:17">
      <c r="A31" s="47" t="s">
        <v>138</v>
      </c>
      <c r="B31" s="47" t="s">
        <v>115</v>
      </c>
      <c r="C31" s="47" t="s">
        <v>116</v>
      </c>
      <c r="D31" s="100">
        <v>3</v>
      </c>
      <c r="E31" s="41">
        <v>0</v>
      </c>
      <c r="F31" s="41">
        <v>2</v>
      </c>
      <c r="G31" s="41">
        <v>2</v>
      </c>
      <c r="H31" s="41">
        <f t="shared" si="6"/>
        <v>7</v>
      </c>
      <c r="I31" s="100">
        <v>0</v>
      </c>
      <c r="J31" s="41">
        <v>0</v>
      </c>
      <c r="K31" s="41">
        <f t="shared" si="10"/>
        <v>0</v>
      </c>
      <c r="L31" s="100">
        <v>0</v>
      </c>
      <c r="M31" s="41">
        <v>0</v>
      </c>
      <c r="N31" s="41">
        <f t="shared" si="11"/>
        <v>0</v>
      </c>
      <c r="O31" s="41">
        <v>0</v>
      </c>
      <c r="P31" s="41">
        <v>0</v>
      </c>
      <c r="Q31" s="41">
        <f t="shared" si="12"/>
        <v>0</v>
      </c>
    </row>
    <row r="32" spans="1:17">
      <c r="A32" s="47" t="s">
        <v>139</v>
      </c>
      <c r="B32" s="47" t="s">
        <v>115</v>
      </c>
      <c r="C32" s="50" t="s">
        <v>116</v>
      </c>
      <c r="D32" s="100">
        <v>6</v>
      </c>
      <c r="E32" s="41">
        <v>0</v>
      </c>
      <c r="F32" s="41">
        <v>3</v>
      </c>
      <c r="G32" s="41">
        <v>4</v>
      </c>
      <c r="H32" s="41">
        <f t="shared" si="6"/>
        <v>13</v>
      </c>
      <c r="I32" s="100">
        <v>0</v>
      </c>
      <c r="J32" s="41">
        <v>0</v>
      </c>
      <c r="K32" s="41">
        <f t="shared" si="10"/>
        <v>0</v>
      </c>
      <c r="L32" s="100">
        <v>0</v>
      </c>
      <c r="M32" s="41">
        <v>0</v>
      </c>
      <c r="N32" s="41">
        <f t="shared" si="11"/>
        <v>0</v>
      </c>
      <c r="O32" s="41">
        <v>1</v>
      </c>
      <c r="P32" s="41">
        <v>0</v>
      </c>
      <c r="Q32" s="41">
        <f t="shared" si="12"/>
        <v>1</v>
      </c>
    </row>
    <row r="33" spans="1:17">
      <c r="A33" s="47" t="s">
        <v>139</v>
      </c>
      <c r="B33" s="47" t="s">
        <v>133</v>
      </c>
      <c r="C33" s="50" t="s">
        <v>119</v>
      </c>
      <c r="D33" s="100">
        <v>2</v>
      </c>
      <c r="E33" s="41">
        <v>0</v>
      </c>
      <c r="F33" s="41">
        <v>1</v>
      </c>
      <c r="G33" s="41">
        <v>2</v>
      </c>
      <c r="H33" s="41">
        <f t="shared" si="6"/>
        <v>5</v>
      </c>
      <c r="I33" s="100">
        <v>0</v>
      </c>
      <c r="J33" s="41">
        <v>0</v>
      </c>
      <c r="K33" s="41">
        <f t="shared" si="10"/>
        <v>0</v>
      </c>
      <c r="L33" s="100">
        <v>0</v>
      </c>
      <c r="M33" s="41">
        <v>0</v>
      </c>
      <c r="N33" s="41">
        <f t="shared" si="11"/>
        <v>0</v>
      </c>
      <c r="O33" s="41">
        <v>1</v>
      </c>
      <c r="P33" s="41">
        <v>0</v>
      </c>
      <c r="Q33" s="41">
        <f t="shared" si="12"/>
        <v>1</v>
      </c>
    </row>
    <row r="34" spans="1:17">
      <c r="A34" s="47" t="s">
        <v>140</v>
      </c>
      <c r="B34" s="47" t="s">
        <v>115</v>
      </c>
      <c r="C34" s="50" t="s">
        <v>116</v>
      </c>
      <c r="D34" s="100">
        <v>1</v>
      </c>
      <c r="E34" s="41">
        <v>0</v>
      </c>
      <c r="F34" s="41">
        <v>3</v>
      </c>
      <c r="G34" s="41">
        <v>0</v>
      </c>
      <c r="H34" s="41">
        <f t="shared" si="6"/>
        <v>4</v>
      </c>
      <c r="I34" s="100">
        <v>0</v>
      </c>
      <c r="J34" s="41">
        <v>0</v>
      </c>
      <c r="K34" s="41">
        <f t="shared" si="10"/>
        <v>0</v>
      </c>
      <c r="L34" s="100">
        <v>1</v>
      </c>
      <c r="M34" s="41">
        <v>0</v>
      </c>
      <c r="N34" s="41">
        <f t="shared" si="11"/>
        <v>1</v>
      </c>
      <c r="O34" s="41">
        <v>0</v>
      </c>
      <c r="P34" s="41">
        <v>0</v>
      </c>
      <c r="Q34" s="41">
        <f t="shared" si="12"/>
        <v>0</v>
      </c>
    </row>
    <row r="35" spans="1:17">
      <c r="A35" s="102" t="s">
        <v>141</v>
      </c>
      <c r="B35" s="102" t="s">
        <v>115</v>
      </c>
      <c r="C35" s="103" t="s">
        <v>119</v>
      </c>
      <c r="D35" s="104">
        <v>0</v>
      </c>
      <c r="E35" s="105">
        <v>0</v>
      </c>
      <c r="F35" s="105">
        <v>0</v>
      </c>
      <c r="G35" s="105">
        <v>0</v>
      </c>
      <c r="H35" s="41">
        <f t="shared" si="6"/>
        <v>0</v>
      </c>
      <c r="I35" s="100">
        <v>0</v>
      </c>
      <c r="J35" s="41">
        <v>0</v>
      </c>
      <c r="K35" s="41">
        <f t="shared" si="10"/>
        <v>0</v>
      </c>
      <c r="L35" s="104">
        <v>0</v>
      </c>
      <c r="M35" s="41">
        <v>0</v>
      </c>
      <c r="N35" s="41">
        <f t="shared" si="11"/>
        <v>0</v>
      </c>
      <c r="O35" s="105">
        <v>0</v>
      </c>
      <c r="P35" s="41">
        <v>0</v>
      </c>
      <c r="Q35" s="41">
        <f t="shared" si="12"/>
        <v>0</v>
      </c>
    </row>
    <row r="36" s="1" customFormat="1" ht="12.75" spans="1:17">
      <c r="A36" s="52" t="s">
        <v>31</v>
      </c>
      <c r="B36" s="52"/>
      <c r="C36" s="52"/>
      <c r="D36" s="53">
        <f t="shared" ref="D36:J36" si="13">SUM(D37:D44)</f>
        <v>40</v>
      </c>
      <c r="E36" s="52">
        <f t="shared" si="13"/>
        <v>1</v>
      </c>
      <c r="F36" s="52">
        <f t="shared" si="13"/>
        <v>35</v>
      </c>
      <c r="G36" s="52">
        <f t="shared" si="13"/>
        <v>53</v>
      </c>
      <c r="H36" s="52">
        <f t="shared" si="13"/>
        <v>129</v>
      </c>
      <c r="I36" s="53">
        <f t="shared" si="13"/>
        <v>3</v>
      </c>
      <c r="J36" s="52">
        <f t="shared" si="13"/>
        <v>0</v>
      </c>
      <c r="K36" s="52">
        <f t="shared" ref="K36:O36" si="14">SUM(K37:K44)</f>
        <v>3</v>
      </c>
      <c r="L36" s="53">
        <f t="shared" si="14"/>
        <v>3</v>
      </c>
      <c r="M36" s="52">
        <f t="shared" si="14"/>
        <v>0</v>
      </c>
      <c r="N36" s="52">
        <f t="shared" si="14"/>
        <v>3</v>
      </c>
      <c r="O36" s="109">
        <f t="shared" si="14"/>
        <v>14</v>
      </c>
      <c r="P36" s="52">
        <f t="shared" ref="P36:Q36" si="15">SUM(P37:P44)</f>
        <v>3</v>
      </c>
      <c r="Q36" s="52">
        <f t="shared" si="15"/>
        <v>17</v>
      </c>
    </row>
    <row r="37" spans="1:17">
      <c r="A37" s="47" t="s">
        <v>142</v>
      </c>
      <c r="B37" s="47" t="s">
        <v>133</v>
      </c>
      <c r="C37" s="47" t="s">
        <v>116</v>
      </c>
      <c r="D37" s="100">
        <v>2</v>
      </c>
      <c r="E37" s="41">
        <v>1</v>
      </c>
      <c r="F37" s="41">
        <v>4</v>
      </c>
      <c r="G37" s="41">
        <v>10</v>
      </c>
      <c r="H37" s="41">
        <f t="shared" ref="H37:H51" si="16">SUM(D37:G37)</f>
        <v>17</v>
      </c>
      <c r="I37" s="100">
        <v>2</v>
      </c>
      <c r="J37" s="41">
        <v>0</v>
      </c>
      <c r="K37" s="41">
        <f t="shared" ref="K37:K44" si="17">SUM(I37:J37)</f>
        <v>2</v>
      </c>
      <c r="L37" s="100">
        <v>0</v>
      </c>
      <c r="M37" s="41">
        <v>0</v>
      </c>
      <c r="N37" s="41">
        <f t="shared" ref="N37:N44" si="18">SUM(L37:M37)</f>
        <v>0</v>
      </c>
      <c r="O37" s="41">
        <v>1</v>
      </c>
      <c r="P37" s="41">
        <v>0</v>
      </c>
      <c r="Q37" s="41">
        <f t="shared" ref="Q37:Q44" si="19">SUM(O37:P37)</f>
        <v>1</v>
      </c>
    </row>
    <row r="38" spans="1:17">
      <c r="A38" s="47" t="s">
        <v>142</v>
      </c>
      <c r="B38" s="47" t="s">
        <v>115</v>
      </c>
      <c r="C38" s="50" t="s">
        <v>116</v>
      </c>
      <c r="D38" s="100">
        <v>6</v>
      </c>
      <c r="E38" s="41">
        <v>0</v>
      </c>
      <c r="F38" s="41">
        <v>6</v>
      </c>
      <c r="G38" s="41">
        <v>10</v>
      </c>
      <c r="H38" s="41">
        <f t="shared" si="16"/>
        <v>22</v>
      </c>
      <c r="I38" s="100">
        <v>0</v>
      </c>
      <c r="J38" s="41">
        <v>0</v>
      </c>
      <c r="K38" s="41">
        <f t="shared" si="17"/>
        <v>0</v>
      </c>
      <c r="L38" s="100">
        <v>1</v>
      </c>
      <c r="M38" s="41">
        <v>0</v>
      </c>
      <c r="N38" s="41">
        <f t="shared" si="18"/>
        <v>1</v>
      </c>
      <c r="O38" s="41">
        <v>2</v>
      </c>
      <c r="P38" s="41">
        <v>0</v>
      </c>
      <c r="Q38" s="41">
        <f t="shared" si="19"/>
        <v>2</v>
      </c>
    </row>
    <row r="39" spans="1:17">
      <c r="A39" s="47" t="s">
        <v>142</v>
      </c>
      <c r="B39" s="47" t="s">
        <v>133</v>
      </c>
      <c r="C39" s="50" t="s">
        <v>119</v>
      </c>
      <c r="D39" s="100">
        <v>5</v>
      </c>
      <c r="E39" s="41">
        <v>0</v>
      </c>
      <c r="F39" s="41">
        <v>3</v>
      </c>
      <c r="G39" s="41">
        <v>2</v>
      </c>
      <c r="H39" s="41">
        <f t="shared" si="16"/>
        <v>10</v>
      </c>
      <c r="I39" s="100">
        <v>0</v>
      </c>
      <c r="J39" s="41">
        <v>0</v>
      </c>
      <c r="K39" s="41">
        <f t="shared" si="17"/>
        <v>0</v>
      </c>
      <c r="L39" s="100">
        <v>0</v>
      </c>
      <c r="M39" s="41">
        <v>0</v>
      </c>
      <c r="N39" s="41">
        <f t="shared" si="18"/>
        <v>0</v>
      </c>
      <c r="O39" s="41">
        <v>1</v>
      </c>
      <c r="P39" s="41">
        <v>0</v>
      </c>
      <c r="Q39" s="41">
        <f t="shared" si="19"/>
        <v>1</v>
      </c>
    </row>
    <row r="40" spans="1:17">
      <c r="A40" s="47" t="s">
        <v>143</v>
      </c>
      <c r="B40" s="47" t="s">
        <v>115</v>
      </c>
      <c r="C40" s="50" t="s">
        <v>116</v>
      </c>
      <c r="D40" s="100">
        <v>3</v>
      </c>
      <c r="E40" s="41">
        <v>0</v>
      </c>
      <c r="F40" s="41">
        <v>5</v>
      </c>
      <c r="G40" s="41">
        <v>5</v>
      </c>
      <c r="H40" s="41">
        <f t="shared" si="16"/>
        <v>13</v>
      </c>
      <c r="I40" s="100">
        <v>0</v>
      </c>
      <c r="J40" s="41">
        <v>0</v>
      </c>
      <c r="K40" s="41">
        <f t="shared" si="17"/>
        <v>0</v>
      </c>
      <c r="L40" s="100">
        <v>0</v>
      </c>
      <c r="M40" s="41">
        <v>0</v>
      </c>
      <c r="N40" s="41">
        <f t="shared" si="18"/>
        <v>0</v>
      </c>
      <c r="O40" s="41">
        <v>4</v>
      </c>
      <c r="P40" s="41">
        <v>2</v>
      </c>
      <c r="Q40" s="41">
        <f t="shared" si="19"/>
        <v>6</v>
      </c>
    </row>
    <row r="41" spans="1:17">
      <c r="A41" s="47" t="s">
        <v>144</v>
      </c>
      <c r="B41" s="47" t="s">
        <v>133</v>
      </c>
      <c r="C41" s="50" t="s">
        <v>116</v>
      </c>
      <c r="D41" s="100">
        <v>1</v>
      </c>
      <c r="E41" s="41">
        <v>0</v>
      </c>
      <c r="F41" s="41">
        <v>1</v>
      </c>
      <c r="G41" s="41">
        <v>2</v>
      </c>
      <c r="H41" s="41">
        <f t="shared" si="16"/>
        <v>4</v>
      </c>
      <c r="I41" s="100">
        <v>0</v>
      </c>
      <c r="J41" s="41">
        <v>0</v>
      </c>
      <c r="K41" s="41">
        <f t="shared" si="17"/>
        <v>0</v>
      </c>
      <c r="L41" s="100">
        <v>0</v>
      </c>
      <c r="M41" s="41">
        <v>0</v>
      </c>
      <c r="N41" s="41">
        <f t="shared" si="18"/>
        <v>0</v>
      </c>
      <c r="O41" s="41">
        <v>0</v>
      </c>
      <c r="P41" s="41">
        <v>0</v>
      </c>
      <c r="Q41" s="41">
        <f t="shared" si="19"/>
        <v>0</v>
      </c>
    </row>
    <row r="42" spans="1:17">
      <c r="A42" s="47" t="s">
        <v>145</v>
      </c>
      <c r="B42" s="47" t="s">
        <v>115</v>
      </c>
      <c r="C42" s="50" t="s">
        <v>116</v>
      </c>
      <c r="D42" s="100">
        <v>1</v>
      </c>
      <c r="E42" s="41">
        <v>0</v>
      </c>
      <c r="F42" s="41">
        <v>2</v>
      </c>
      <c r="G42" s="41">
        <v>0</v>
      </c>
      <c r="H42" s="41">
        <f t="shared" si="16"/>
        <v>3</v>
      </c>
      <c r="I42" s="100">
        <v>0</v>
      </c>
      <c r="J42" s="41">
        <v>0</v>
      </c>
      <c r="K42" s="41">
        <f t="shared" si="17"/>
        <v>0</v>
      </c>
      <c r="L42" s="100">
        <v>0</v>
      </c>
      <c r="M42" s="41">
        <v>0</v>
      </c>
      <c r="N42" s="41">
        <f t="shared" si="18"/>
        <v>0</v>
      </c>
      <c r="O42" s="41">
        <v>1</v>
      </c>
      <c r="P42" s="41">
        <v>0</v>
      </c>
      <c r="Q42" s="41">
        <f t="shared" si="19"/>
        <v>1</v>
      </c>
    </row>
    <row r="43" spans="1:17">
      <c r="A43" s="47" t="s">
        <v>146</v>
      </c>
      <c r="B43" s="47" t="s">
        <v>115</v>
      </c>
      <c r="C43" s="50" t="s">
        <v>116</v>
      </c>
      <c r="D43" s="100">
        <v>15</v>
      </c>
      <c r="E43" s="41">
        <v>0</v>
      </c>
      <c r="F43" s="41">
        <v>9</v>
      </c>
      <c r="G43" s="41">
        <v>14</v>
      </c>
      <c r="H43" s="41">
        <f t="shared" si="16"/>
        <v>38</v>
      </c>
      <c r="I43" s="100">
        <v>1</v>
      </c>
      <c r="J43" s="41">
        <v>0</v>
      </c>
      <c r="K43" s="41">
        <f t="shared" si="17"/>
        <v>1</v>
      </c>
      <c r="L43" s="100">
        <v>2</v>
      </c>
      <c r="M43" s="41">
        <v>0</v>
      </c>
      <c r="N43" s="41">
        <f t="shared" si="18"/>
        <v>2</v>
      </c>
      <c r="O43" s="41">
        <v>3</v>
      </c>
      <c r="P43" s="41">
        <v>1</v>
      </c>
      <c r="Q43" s="41">
        <f t="shared" si="19"/>
        <v>4</v>
      </c>
    </row>
    <row r="44" spans="1:17">
      <c r="A44" s="47" t="s">
        <v>147</v>
      </c>
      <c r="B44" s="47" t="s">
        <v>115</v>
      </c>
      <c r="C44" s="50" t="s">
        <v>116</v>
      </c>
      <c r="D44" s="100">
        <v>7</v>
      </c>
      <c r="E44" s="41">
        <v>0</v>
      </c>
      <c r="F44" s="41">
        <v>5</v>
      </c>
      <c r="G44" s="41">
        <v>10</v>
      </c>
      <c r="H44" s="41">
        <f t="shared" si="16"/>
        <v>22</v>
      </c>
      <c r="I44" s="100">
        <v>0</v>
      </c>
      <c r="J44" s="41">
        <v>0</v>
      </c>
      <c r="K44" s="41">
        <f t="shared" si="17"/>
        <v>0</v>
      </c>
      <c r="L44" s="100">
        <v>0</v>
      </c>
      <c r="M44" s="41">
        <v>0</v>
      </c>
      <c r="N44" s="41">
        <f t="shared" si="18"/>
        <v>0</v>
      </c>
      <c r="O44" s="41">
        <v>2</v>
      </c>
      <c r="P44" s="41">
        <v>0</v>
      </c>
      <c r="Q44" s="41">
        <f t="shared" si="19"/>
        <v>2</v>
      </c>
    </row>
    <row r="45" spans="1:17">
      <c r="A45" s="52" t="s">
        <v>39</v>
      </c>
      <c r="B45" s="52"/>
      <c r="C45" s="52"/>
      <c r="D45" s="53">
        <f t="shared" ref="D45:J45" si="20">SUM(D46:D51)</f>
        <v>16</v>
      </c>
      <c r="E45" s="52">
        <f t="shared" si="20"/>
        <v>0</v>
      </c>
      <c r="F45" s="52">
        <f t="shared" si="20"/>
        <v>17</v>
      </c>
      <c r="G45" s="52">
        <f t="shared" si="20"/>
        <v>21</v>
      </c>
      <c r="H45" s="106">
        <f t="shared" si="20"/>
        <v>54</v>
      </c>
      <c r="I45" s="53">
        <f t="shared" si="20"/>
        <v>1</v>
      </c>
      <c r="J45" s="52">
        <f t="shared" si="20"/>
        <v>0</v>
      </c>
      <c r="K45" s="106">
        <f t="shared" ref="K45:O45" si="21">SUM(K46:K51)</f>
        <v>1</v>
      </c>
      <c r="L45" s="53">
        <f t="shared" si="21"/>
        <v>0</v>
      </c>
      <c r="M45" s="52">
        <f t="shared" si="21"/>
        <v>0</v>
      </c>
      <c r="N45" s="106">
        <f t="shared" si="21"/>
        <v>0</v>
      </c>
      <c r="O45" s="109">
        <f t="shared" si="21"/>
        <v>5</v>
      </c>
      <c r="P45" s="52">
        <f t="shared" ref="P45:Q45" si="22">SUM(P46:P51)</f>
        <v>4</v>
      </c>
      <c r="Q45" s="106">
        <f t="shared" si="22"/>
        <v>9</v>
      </c>
    </row>
    <row r="46" spans="1:17">
      <c r="A46" s="47" t="s">
        <v>148</v>
      </c>
      <c r="B46" s="47" t="s">
        <v>115</v>
      </c>
      <c r="C46" s="50" t="s">
        <v>116</v>
      </c>
      <c r="D46" s="100">
        <v>3</v>
      </c>
      <c r="E46" s="41">
        <v>0</v>
      </c>
      <c r="F46" s="41">
        <v>2</v>
      </c>
      <c r="G46" s="41">
        <v>3</v>
      </c>
      <c r="H46" s="41">
        <f t="shared" si="16"/>
        <v>8</v>
      </c>
      <c r="I46" s="100">
        <v>0</v>
      </c>
      <c r="J46" s="41">
        <v>0</v>
      </c>
      <c r="K46" s="41">
        <f t="shared" ref="K46:K51" si="23">SUM(I46:J46)</f>
        <v>0</v>
      </c>
      <c r="L46" s="100">
        <v>0</v>
      </c>
      <c r="M46" s="41">
        <v>0</v>
      </c>
      <c r="N46" s="41">
        <f t="shared" ref="N46:N51" si="24">SUM(L46:M46)</f>
        <v>0</v>
      </c>
      <c r="O46" s="41">
        <v>1</v>
      </c>
      <c r="P46" s="41">
        <v>0</v>
      </c>
      <c r="Q46" s="41">
        <f t="shared" ref="Q46:Q51" si="25">SUM(O46:P46)</f>
        <v>1</v>
      </c>
    </row>
    <row r="47" spans="1:17">
      <c r="A47" s="47" t="s">
        <v>149</v>
      </c>
      <c r="B47" s="47" t="s">
        <v>115</v>
      </c>
      <c r="C47" s="50" t="s">
        <v>116</v>
      </c>
      <c r="D47" s="100">
        <v>6</v>
      </c>
      <c r="E47" s="41">
        <v>0</v>
      </c>
      <c r="F47" s="41">
        <v>5</v>
      </c>
      <c r="G47" s="41">
        <v>4</v>
      </c>
      <c r="H47" s="41">
        <f t="shared" si="16"/>
        <v>15</v>
      </c>
      <c r="I47" s="100">
        <v>1</v>
      </c>
      <c r="J47" s="41">
        <v>0</v>
      </c>
      <c r="K47" s="41">
        <f t="shared" si="23"/>
        <v>1</v>
      </c>
      <c r="L47" s="100">
        <v>0</v>
      </c>
      <c r="M47" s="41">
        <v>0</v>
      </c>
      <c r="N47" s="41">
        <f t="shared" si="24"/>
        <v>0</v>
      </c>
      <c r="O47" s="41">
        <v>2</v>
      </c>
      <c r="P47" s="41">
        <v>1</v>
      </c>
      <c r="Q47" s="41">
        <f t="shared" si="25"/>
        <v>3</v>
      </c>
    </row>
    <row r="48" spans="1:17">
      <c r="A48" s="47" t="s">
        <v>150</v>
      </c>
      <c r="B48" s="47" t="s">
        <v>115</v>
      </c>
      <c r="C48" s="50" t="s">
        <v>116</v>
      </c>
      <c r="D48" s="100">
        <v>1</v>
      </c>
      <c r="E48" s="41">
        <v>0</v>
      </c>
      <c r="F48" s="41">
        <v>0</v>
      </c>
      <c r="G48" s="41">
        <v>0</v>
      </c>
      <c r="H48" s="41">
        <f t="shared" si="16"/>
        <v>1</v>
      </c>
      <c r="I48" s="100">
        <v>0</v>
      </c>
      <c r="J48" s="41">
        <v>0</v>
      </c>
      <c r="K48" s="41">
        <f t="shared" si="23"/>
        <v>0</v>
      </c>
      <c r="L48" s="100">
        <v>0</v>
      </c>
      <c r="M48" s="41">
        <v>0</v>
      </c>
      <c r="N48" s="41">
        <f t="shared" si="24"/>
        <v>0</v>
      </c>
      <c r="O48" s="41">
        <v>0</v>
      </c>
      <c r="P48" s="41">
        <v>1</v>
      </c>
      <c r="Q48" s="41">
        <f t="shared" si="25"/>
        <v>1</v>
      </c>
    </row>
    <row r="49" spans="1:17">
      <c r="A49" s="47" t="s">
        <v>151</v>
      </c>
      <c r="B49" s="47" t="s">
        <v>115</v>
      </c>
      <c r="C49" s="50" t="s">
        <v>116</v>
      </c>
      <c r="D49" s="100">
        <v>2</v>
      </c>
      <c r="E49" s="41">
        <v>0</v>
      </c>
      <c r="F49" s="41">
        <v>5</v>
      </c>
      <c r="G49" s="41">
        <v>8</v>
      </c>
      <c r="H49" s="41">
        <f t="shared" si="16"/>
        <v>15</v>
      </c>
      <c r="I49" s="100">
        <v>0</v>
      </c>
      <c r="J49" s="41">
        <v>0</v>
      </c>
      <c r="K49" s="41">
        <f t="shared" si="23"/>
        <v>0</v>
      </c>
      <c r="L49" s="100">
        <v>0</v>
      </c>
      <c r="M49" s="41">
        <v>0</v>
      </c>
      <c r="N49" s="41">
        <f t="shared" si="24"/>
        <v>0</v>
      </c>
      <c r="O49" s="41">
        <v>0</v>
      </c>
      <c r="P49" s="41">
        <v>0</v>
      </c>
      <c r="Q49" s="41">
        <f t="shared" si="25"/>
        <v>0</v>
      </c>
    </row>
    <row r="50" spans="1:17">
      <c r="A50" s="47" t="s">
        <v>152</v>
      </c>
      <c r="B50" s="47" t="s">
        <v>115</v>
      </c>
      <c r="C50" s="50" t="s">
        <v>116</v>
      </c>
      <c r="D50" s="100">
        <v>0</v>
      </c>
      <c r="E50" s="41">
        <v>0</v>
      </c>
      <c r="F50" s="41">
        <v>2</v>
      </c>
      <c r="G50" s="41">
        <v>4</v>
      </c>
      <c r="H50" s="41">
        <f t="shared" si="16"/>
        <v>6</v>
      </c>
      <c r="I50" s="100">
        <v>0</v>
      </c>
      <c r="J50" s="41">
        <v>0</v>
      </c>
      <c r="K50" s="41">
        <f t="shared" si="23"/>
        <v>0</v>
      </c>
      <c r="L50" s="100">
        <v>0</v>
      </c>
      <c r="M50" s="41">
        <v>0</v>
      </c>
      <c r="N50" s="41">
        <f t="shared" si="24"/>
        <v>0</v>
      </c>
      <c r="O50" s="41">
        <v>0</v>
      </c>
      <c r="P50" s="41">
        <v>1</v>
      </c>
      <c r="Q50" s="41">
        <f t="shared" si="25"/>
        <v>1</v>
      </c>
    </row>
    <row r="51" spans="1:17">
      <c r="A51" s="47" t="s">
        <v>153</v>
      </c>
      <c r="B51" s="47" t="s">
        <v>115</v>
      </c>
      <c r="C51" s="50" t="s">
        <v>116</v>
      </c>
      <c r="D51" s="100">
        <v>4</v>
      </c>
      <c r="E51" s="41">
        <v>0</v>
      </c>
      <c r="F51" s="41">
        <v>3</v>
      </c>
      <c r="G51" s="41">
        <v>2</v>
      </c>
      <c r="H51" s="41">
        <f t="shared" si="16"/>
        <v>9</v>
      </c>
      <c r="I51" s="100">
        <v>0</v>
      </c>
      <c r="J51" s="41">
        <v>0</v>
      </c>
      <c r="K51" s="41">
        <f t="shared" si="23"/>
        <v>0</v>
      </c>
      <c r="L51" s="100">
        <v>0</v>
      </c>
      <c r="M51" s="41">
        <v>0</v>
      </c>
      <c r="N51" s="41">
        <f t="shared" si="24"/>
        <v>0</v>
      </c>
      <c r="O51" s="41">
        <v>2</v>
      </c>
      <c r="P51" s="41">
        <v>1</v>
      </c>
      <c r="Q51" s="41">
        <f t="shared" si="25"/>
        <v>3</v>
      </c>
    </row>
    <row r="52" spans="1:17">
      <c r="A52" s="52" t="s">
        <v>48</v>
      </c>
      <c r="B52" s="52"/>
      <c r="C52" s="52"/>
      <c r="D52" s="53">
        <f t="shared" ref="D52:J52" si="26">SUM(D53:D65)</f>
        <v>19</v>
      </c>
      <c r="E52" s="52">
        <f t="shared" si="26"/>
        <v>0</v>
      </c>
      <c r="F52" s="52">
        <f t="shared" si="26"/>
        <v>19</v>
      </c>
      <c r="G52" s="52">
        <f t="shared" si="26"/>
        <v>18</v>
      </c>
      <c r="H52" s="52">
        <f t="shared" si="26"/>
        <v>56</v>
      </c>
      <c r="I52" s="53">
        <f t="shared" si="26"/>
        <v>2</v>
      </c>
      <c r="J52" s="52">
        <f t="shared" si="26"/>
        <v>0</v>
      </c>
      <c r="K52" s="52">
        <f t="shared" ref="K52:O52" si="27">SUM(K53:K65)</f>
        <v>2</v>
      </c>
      <c r="L52" s="53">
        <f t="shared" si="27"/>
        <v>3</v>
      </c>
      <c r="M52" s="52">
        <f t="shared" si="27"/>
        <v>0</v>
      </c>
      <c r="N52" s="52">
        <f t="shared" si="27"/>
        <v>3</v>
      </c>
      <c r="O52" s="109">
        <f t="shared" si="27"/>
        <v>3</v>
      </c>
      <c r="P52" s="52">
        <f t="shared" ref="P52:Q52" si="28">SUM(P53:P65)</f>
        <v>5</v>
      </c>
      <c r="Q52" s="52">
        <f t="shared" si="28"/>
        <v>8</v>
      </c>
    </row>
    <row r="53" spans="1:17">
      <c r="A53" s="47" t="s">
        <v>154</v>
      </c>
      <c r="B53" s="47" t="s">
        <v>115</v>
      </c>
      <c r="C53" s="50" t="s">
        <v>116</v>
      </c>
      <c r="D53" s="100">
        <v>0</v>
      </c>
      <c r="E53" s="41">
        <v>0</v>
      </c>
      <c r="F53" s="41">
        <v>0</v>
      </c>
      <c r="G53" s="41">
        <v>0</v>
      </c>
      <c r="H53" s="41">
        <f t="shared" ref="H53:H65" si="29">SUM(D53:G53)</f>
        <v>0</v>
      </c>
      <c r="I53" s="100">
        <v>0</v>
      </c>
      <c r="J53" s="41">
        <v>0</v>
      </c>
      <c r="K53" s="41">
        <f t="shared" ref="K53:K65" si="30">SUM(I53:J53)</f>
        <v>0</v>
      </c>
      <c r="L53" s="100">
        <v>0</v>
      </c>
      <c r="M53" s="41">
        <v>0</v>
      </c>
      <c r="N53" s="41">
        <f t="shared" ref="N53:N65" si="31">SUM(L53:M53)</f>
        <v>0</v>
      </c>
      <c r="O53" s="41">
        <v>0</v>
      </c>
      <c r="P53" s="41">
        <v>0</v>
      </c>
      <c r="Q53" s="41">
        <f t="shared" ref="Q53:Q65" si="32">SUM(O53:P53)</f>
        <v>0</v>
      </c>
    </row>
    <row r="54" spans="1:17">
      <c r="A54" s="47" t="s">
        <v>154</v>
      </c>
      <c r="B54" s="47" t="s">
        <v>115</v>
      </c>
      <c r="C54" s="50" t="s">
        <v>119</v>
      </c>
      <c r="D54" s="100">
        <v>0</v>
      </c>
      <c r="E54" s="41">
        <v>0</v>
      </c>
      <c r="F54" s="41">
        <v>0</v>
      </c>
      <c r="G54" s="41">
        <v>0</v>
      </c>
      <c r="H54" s="41">
        <f t="shared" si="29"/>
        <v>0</v>
      </c>
      <c r="I54" s="100">
        <v>0</v>
      </c>
      <c r="J54" s="41">
        <v>0</v>
      </c>
      <c r="K54" s="41">
        <f t="shared" si="30"/>
        <v>0</v>
      </c>
      <c r="L54" s="100">
        <v>0</v>
      </c>
      <c r="M54" s="41">
        <v>0</v>
      </c>
      <c r="N54" s="41">
        <f t="shared" si="31"/>
        <v>0</v>
      </c>
      <c r="O54" s="41">
        <v>0</v>
      </c>
      <c r="P54" s="41">
        <v>0</v>
      </c>
      <c r="Q54" s="41">
        <f t="shared" si="32"/>
        <v>0</v>
      </c>
    </row>
    <row r="55" spans="1:17">
      <c r="A55" s="47" t="s">
        <v>155</v>
      </c>
      <c r="B55" s="47" t="s">
        <v>115</v>
      </c>
      <c r="C55" s="50" t="s">
        <v>119</v>
      </c>
      <c r="D55" s="100">
        <v>2</v>
      </c>
      <c r="E55" s="41">
        <v>0</v>
      </c>
      <c r="F55" s="41">
        <v>1</v>
      </c>
      <c r="G55" s="41">
        <v>0</v>
      </c>
      <c r="H55" s="41">
        <f t="shared" si="29"/>
        <v>3</v>
      </c>
      <c r="I55" s="100">
        <v>0</v>
      </c>
      <c r="J55" s="41">
        <v>0</v>
      </c>
      <c r="K55" s="41">
        <f t="shared" si="30"/>
        <v>0</v>
      </c>
      <c r="L55" s="100">
        <v>0</v>
      </c>
      <c r="M55" s="41">
        <v>0</v>
      </c>
      <c r="N55" s="41">
        <f t="shared" si="31"/>
        <v>0</v>
      </c>
      <c r="O55" s="41">
        <v>0</v>
      </c>
      <c r="P55" s="41">
        <v>0</v>
      </c>
      <c r="Q55" s="41">
        <f t="shared" si="32"/>
        <v>0</v>
      </c>
    </row>
    <row r="56" spans="1:17">
      <c r="A56" s="47" t="s">
        <v>156</v>
      </c>
      <c r="B56" s="47" t="s">
        <v>115</v>
      </c>
      <c r="C56" s="50" t="s">
        <v>119</v>
      </c>
      <c r="D56" s="100">
        <v>0</v>
      </c>
      <c r="E56" s="41">
        <v>0</v>
      </c>
      <c r="F56" s="41">
        <v>0</v>
      </c>
      <c r="G56" s="41">
        <v>2</v>
      </c>
      <c r="H56" s="41">
        <f t="shared" si="29"/>
        <v>2</v>
      </c>
      <c r="I56" s="100">
        <v>0</v>
      </c>
      <c r="J56" s="41">
        <v>0</v>
      </c>
      <c r="K56" s="41">
        <f t="shared" si="30"/>
        <v>0</v>
      </c>
      <c r="L56" s="100">
        <v>0</v>
      </c>
      <c r="M56" s="41">
        <v>0</v>
      </c>
      <c r="N56" s="41">
        <f t="shared" si="31"/>
        <v>0</v>
      </c>
      <c r="O56" s="41">
        <v>0</v>
      </c>
      <c r="P56" s="41">
        <v>0</v>
      </c>
      <c r="Q56" s="41">
        <f t="shared" si="32"/>
        <v>0</v>
      </c>
    </row>
    <row r="57" spans="1:17">
      <c r="A57" s="47" t="s">
        <v>157</v>
      </c>
      <c r="B57" s="47" t="s">
        <v>115</v>
      </c>
      <c r="C57" s="50" t="s">
        <v>116</v>
      </c>
      <c r="D57" s="100">
        <v>3</v>
      </c>
      <c r="E57" s="41">
        <v>0</v>
      </c>
      <c r="F57" s="41">
        <v>1</v>
      </c>
      <c r="G57" s="41">
        <v>1</v>
      </c>
      <c r="H57" s="41">
        <f t="shared" si="29"/>
        <v>5</v>
      </c>
      <c r="I57" s="100">
        <v>0</v>
      </c>
      <c r="J57" s="41">
        <v>0</v>
      </c>
      <c r="K57" s="41">
        <f t="shared" si="30"/>
        <v>0</v>
      </c>
      <c r="L57" s="100">
        <v>0</v>
      </c>
      <c r="M57" s="41">
        <v>0</v>
      </c>
      <c r="N57" s="41">
        <f t="shared" si="31"/>
        <v>0</v>
      </c>
      <c r="O57" s="41">
        <v>0</v>
      </c>
      <c r="P57" s="41">
        <v>0</v>
      </c>
      <c r="Q57" s="41">
        <f t="shared" si="32"/>
        <v>0</v>
      </c>
    </row>
    <row r="58" spans="1:17">
      <c r="A58" s="47" t="s">
        <v>157</v>
      </c>
      <c r="B58" s="47" t="s">
        <v>115</v>
      </c>
      <c r="C58" s="50" t="s">
        <v>119</v>
      </c>
      <c r="D58" s="100">
        <v>1</v>
      </c>
      <c r="E58" s="41">
        <v>0</v>
      </c>
      <c r="F58" s="41">
        <v>4</v>
      </c>
      <c r="G58" s="41">
        <v>0</v>
      </c>
      <c r="H58" s="41">
        <f t="shared" si="29"/>
        <v>5</v>
      </c>
      <c r="I58" s="100">
        <v>0</v>
      </c>
      <c r="J58" s="41">
        <v>0</v>
      </c>
      <c r="K58" s="41">
        <f t="shared" si="30"/>
        <v>0</v>
      </c>
      <c r="L58" s="100">
        <v>0</v>
      </c>
      <c r="M58" s="41">
        <v>0</v>
      </c>
      <c r="N58" s="41">
        <f t="shared" si="31"/>
        <v>0</v>
      </c>
      <c r="O58" s="41">
        <v>0</v>
      </c>
      <c r="P58" s="41">
        <v>1</v>
      </c>
      <c r="Q58" s="41">
        <f t="shared" si="32"/>
        <v>1</v>
      </c>
    </row>
    <row r="59" spans="1:17">
      <c r="A59" s="47" t="s">
        <v>158</v>
      </c>
      <c r="B59" s="47" t="s">
        <v>115</v>
      </c>
      <c r="C59" s="50" t="s">
        <v>116</v>
      </c>
      <c r="D59" s="100">
        <v>2</v>
      </c>
      <c r="E59" s="41">
        <v>0</v>
      </c>
      <c r="F59" s="41">
        <v>0</v>
      </c>
      <c r="G59" s="41">
        <v>2</v>
      </c>
      <c r="H59" s="41">
        <f t="shared" si="29"/>
        <v>4</v>
      </c>
      <c r="I59" s="100">
        <v>0</v>
      </c>
      <c r="J59" s="41">
        <v>0</v>
      </c>
      <c r="K59" s="41">
        <f t="shared" si="30"/>
        <v>0</v>
      </c>
      <c r="L59" s="100">
        <v>1</v>
      </c>
      <c r="M59" s="41">
        <v>0</v>
      </c>
      <c r="N59" s="41">
        <f t="shared" si="31"/>
        <v>1</v>
      </c>
      <c r="O59" s="41">
        <v>2</v>
      </c>
      <c r="P59" s="41">
        <v>2</v>
      </c>
      <c r="Q59" s="41">
        <f t="shared" si="32"/>
        <v>4</v>
      </c>
    </row>
    <row r="60" spans="1:17">
      <c r="A60" s="47" t="s">
        <v>158</v>
      </c>
      <c r="B60" s="47" t="s">
        <v>115</v>
      </c>
      <c r="C60" s="50" t="s">
        <v>119</v>
      </c>
      <c r="D60" s="100">
        <v>1</v>
      </c>
      <c r="E60" s="41">
        <v>0</v>
      </c>
      <c r="F60" s="41">
        <v>0</v>
      </c>
      <c r="G60" s="41">
        <v>4</v>
      </c>
      <c r="H60" s="41">
        <f t="shared" si="29"/>
        <v>5</v>
      </c>
      <c r="I60" s="100">
        <v>0</v>
      </c>
      <c r="J60" s="41">
        <v>0</v>
      </c>
      <c r="K60" s="41">
        <f t="shared" si="30"/>
        <v>0</v>
      </c>
      <c r="L60" s="100">
        <v>2</v>
      </c>
      <c r="M60" s="41">
        <v>0</v>
      </c>
      <c r="N60" s="41">
        <f t="shared" si="31"/>
        <v>2</v>
      </c>
      <c r="O60" s="41">
        <v>0</v>
      </c>
      <c r="P60" s="41">
        <v>0</v>
      </c>
      <c r="Q60" s="41">
        <f t="shared" si="32"/>
        <v>0</v>
      </c>
    </row>
    <row r="61" spans="1:17">
      <c r="A61" s="101" t="s">
        <v>159</v>
      </c>
      <c r="B61" s="56" t="s">
        <v>115</v>
      </c>
      <c r="C61" s="50" t="s">
        <v>116</v>
      </c>
      <c r="D61" s="100">
        <v>4</v>
      </c>
      <c r="E61" s="41">
        <v>0</v>
      </c>
      <c r="F61" s="41">
        <v>5</v>
      </c>
      <c r="G61" s="41">
        <v>7</v>
      </c>
      <c r="H61" s="41">
        <f t="shared" si="29"/>
        <v>16</v>
      </c>
      <c r="I61" s="100">
        <v>0</v>
      </c>
      <c r="J61" s="41">
        <v>0</v>
      </c>
      <c r="K61" s="41">
        <f t="shared" si="30"/>
        <v>0</v>
      </c>
      <c r="L61" s="100">
        <v>0</v>
      </c>
      <c r="M61" s="41">
        <v>0</v>
      </c>
      <c r="N61" s="41">
        <f t="shared" si="31"/>
        <v>0</v>
      </c>
      <c r="O61" s="41">
        <v>1</v>
      </c>
      <c r="P61" s="41">
        <v>0</v>
      </c>
      <c r="Q61" s="41">
        <f t="shared" si="32"/>
        <v>1</v>
      </c>
    </row>
    <row r="62" spans="1:17">
      <c r="A62" s="47" t="s">
        <v>160</v>
      </c>
      <c r="B62" s="47" t="s">
        <v>115</v>
      </c>
      <c r="C62" s="50" t="s">
        <v>119</v>
      </c>
      <c r="D62" s="100">
        <v>1</v>
      </c>
      <c r="E62" s="41">
        <v>0</v>
      </c>
      <c r="F62" s="41">
        <v>1</v>
      </c>
      <c r="G62" s="41">
        <v>0</v>
      </c>
      <c r="H62" s="41">
        <f t="shared" si="29"/>
        <v>2</v>
      </c>
      <c r="I62" s="100">
        <v>0</v>
      </c>
      <c r="J62" s="41">
        <v>0</v>
      </c>
      <c r="K62" s="41">
        <f t="shared" si="30"/>
        <v>0</v>
      </c>
      <c r="L62" s="100">
        <v>0</v>
      </c>
      <c r="M62" s="41">
        <v>0</v>
      </c>
      <c r="N62" s="41">
        <f t="shared" si="31"/>
        <v>0</v>
      </c>
      <c r="O62" s="41">
        <v>0</v>
      </c>
      <c r="P62" s="41">
        <v>0</v>
      </c>
      <c r="Q62" s="41">
        <f t="shared" si="32"/>
        <v>0</v>
      </c>
    </row>
    <row r="63" spans="1:17">
      <c r="A63" s="47" t="s">
        <v>161</v>
      </c>
      <c r="B63" s="47" t="s">
        <v>115</v>
      </c>
      <c r="C63" s="50" t="s">
        <v>116</v>
      </c>
      <c r="D63" s="100">
        <v>0</v>
      </c>
      <c r="E63" s="41">
        <v>0</v>
      </c>
      <c r="F63" s="41">
        <v>0</v>
      </c>
      <c r="G63" s="41">
        <v>0</v>
      </c>
      <c r="H63" s="41">
        <f t="shared" si="29"/>
        <v>0</v>
      </c>
      <c r="I63" s="100">
        <v>0</v>
      </c>
      <c r="J63" s="41">
        <v>0</v>
      </c>
      <c r="K63" s="41">
        <f t="shared" si="30"/>
        <v>0</v>
      </c>
      <c r="L63" s="100">
        <v>0</v>
      </c>
      <c r="M63" s="41">
        <v>0</v>
      </c>
      <c r="N63" s="41">
        <f t="shared" si="31"/>
        <v>0</v>
      </c>
      <c r="O63" s="41">
        <v>0</v>
      </c>
      <c r="P63" s="41">
        <v>0</v>
      </c>
      <c r="Q63" s="41">
        <f t="shared" si="32"/>
        <v>0</v>
      </c>
    </row>
    <row r="64" spans="1:17">
      <c r="A64" s="47" t="s">
        <v>161</v>
      </c>
      <c r="B64" s="47" t="s">
        <v>115</v>
      </c>
      <c r="C64" s="50" t="s">
        <v>119</v>
      </c>
      <c r="D64" s="100">
        <v>2</v>
      </c>
      <c r="E64" s="41">
        <v>0</v>
      </c>
      <c r="F64" s="41">
        <v>6</v>
      </c>
      <c r="G64" s="41">
        <v>2</v>
      </c>
      <c r="H64" s="41">
        <f t="shared" si="29"/>
        <v>10</v>
      </c>
      <c r="I64" s="100">
        <v>2</v>
      </c>
      <c r="J64" s="41">
        <v>0</v>
      </c>
      <c r="K64" s="41">
        <f t="shared" si="30"/>
        <v>2</v>
      </c>
      <c r="L64" s="100">
        <v>0</v>
      </c>
      <c r="M64" s="41">
        <v>0</v>
      </c>
      <c r="N64" s="41">
        <f t="shared" si="31"/>
        <v>0</v>
      </c>
      <c r="O64" s="41">
        <v>0</v>
      </c>
      <c r="P64" s="41">
        <v>2</v>
      </c>
      <c r="Q64" s="41">
        <f t="shared" si="32"/>
        <v>2</v>
      </c>
    </row>
    <row r="65" spans="1:17">
      <c r="A65" s="102" t="s">
        <v>162</v>
      </c>
      <c r="B65" s="102" t="s">
        <v>115</v>
      </c>
      <c r="C65" s="103" t="s">
        <v>116</v>
      </c>
      <c r="D65" s="100">
        <v>3</v>
      </c>
      <c r="E65" s="41">
        <v>0</v>
      </c>
      <c r="F65" s="41">
        <v>1</v>
      </c>
      <c r="G65" s="41">
        <v>0</v>
      </c>
      <c r="H65" s="41">
        <f t="shared" si="29"/>
        <v>4</v>
      </c>
      <c r="I65" s="100">
        <v>0</v>
      </c>
      <c r="J65" s="41">
        <v>0</v>
      </c>
      <c r="K65" s="41">
        <f t="shared" si="30"/>
        <v>0</v>
      </c>
      <c r="L65" s="100">
        <v>0</v>
      </c>
      <c r="M65" s="41">
        <v>0</v>
      </c>
      <c r="N65" s="41">
        <f t="shared" si="31"/>
        <v>0</v>
      </c>
      <c r="O65" s="41">
        <v>0</v>
      </c>
      <c r="P65" s="41">
        <v>0</v>
      </c>
      <c r="Q65" s="41">
        <f t="shared" si="32"/>
        <v>0</v>
      </c>
    </row>
    <row r="66" s="1" customFormat="1" ht="12.75" spans="1:17">
      <c r="A66" s="52" t="s">
        <v>58</v>
      </c>
      <c r="B66" s="52"/>
      <c r="C66" s="52"/>
      <c r="D66" s="52">
        <f>SUM(D67:D98)</f>
        <v>53</v>
      </c>
      <c r="E66" s="52">
        <f t="shared" ref="E66:N66" si="33">SUM(E67:E97)</f>
        <v>2</v>
      </c>
      <c r="F66" s="52">
        <f t="shared" si="33"/>
        <v>50</v>
      </c>
      <c r="G66" s="52">
        <f>SUM(G67:G98)</f>
        <v>87</v>
      </c>
      <c r="H66" s="52">
        <f>SUM(H67:H98)</f>
        <v>192</v>
      </c>
      <c r="I66" s="53">
        <f t="shared" si="33"/>
        <v>7</v>
      </c>
      <c r="J66" s="52">
        <f t="shared" si="33"/>
        <v>0</v>
      </c>
      <c r="K66" s="52">
        <f t="shared" si="33"/>
        <v>7</v>
      </c>
      <c r="L66" s="53">
        <f t="shared" si="33"/>
        <v>7</v>
      </c>
      <c r="M66" s="52">
        <f t="shared" si="33"/>
        <v>0</v>
      </c>
      <c r="N66" s="52">
        <f t="shared" si="33"/>
        <v>7</v>
      </c>
      <c r="O66" s="109">
        <f>SUM(O67:O98)</f>
        <v>14</v>
      </c>
      <c r="P66" s="52">
        <f>SUM(P67:P98)</f>
        <v>15</v>
      </c>
      <c r="Q66" s="52">
        <f>SUM(Q67:Q98)</f>
        <v>29</v>
      </c>
    </row>
    <row r="67" spans="1:17">
      <c r="A67" s="47" t="s">
        <v>163</v>
      </c>
      <c r="B67" s="47" t="s">
        <v>133</v>
      </c>
      <c r="C67" s="50" t="s">
        <v>116</v>
      </c>
      <c r="D67" s="100">
        <v>1</v>
      </c>
      <c r="E67" s="41">
        <v>0</v>
      </c>
      <c r="F67" s="41">
        <v>2</v>
      </c>
      <c r="G67" s="41">
        <v>4</v>
      </c>
      <c r="H67" s="41">
        <f t="shared" ref="H67:H72" si="34">SUM(D67:G67)</f>
        <v>7</v>
      </c>
      <c r="I67" s="100">
        <v>1</v>
      </c>
      <c r="J67" s="41">
        <v>0</v>
      </c>
      <c r="K67" s="41">
        <f>SUM(I67:J67)</f>
        <v>1</v>
      </c>
      <c r="L67" s="100">
        <v>0</v>
      </c>
      <c r="M67" s="41">
        <v>0</v>
      </c>
      <c r="N67" s="41">
        <f t="shared" ref="N67:N72" si="35">SUM(L67:M67)</f>
        <v>0</v>
      </c>
      <c r="O67" s="41">
        <v>0</v>
      </c>
      <c r="P67" s="41">
        <v>0</v>
      </c>
      <c r="Q67" s="41">
        <f t="shared" ref="Q67:Q72" si="36">SUM(O67:P67)</f>
        <v>0</v>
      </c>
    </row>
    <row r="68" spans="1:17">
      <c r="A68" s="47" t="s">
        <v>164</v>
      </c>
      <c r="B68" s="47" t="s">
        <v>133</v>
      </c>
      <c r="C68" s="47" t="s">
        <v>119</v>
      </c>
      <c r="D68" s="100">
        <v>0</v>
      </c>
      <c r="E68" s="41">
        <v>0</v>
      </c>
      <c r="F68" s="41">
        <v>2</v>
      </c>
      <c r="G68" s="41">
        <v>0</v>
      </c>
      <c r="H68" s="41">
        <f t="shared" si="34"/>
        <v>2</v>
      </c>
      <c r="I68" s="100">
        <v>0</v>
      </c>
      <c r="J68" s="41">
        <v>0</v>
      </c>
      <c r="K68" s="41">
        <f>SUM(I68:J68)</f>
        <v>0</v>
      </c>
      <c r="L68" s="100">
        <v>1</v>
      </c>
      <c r="M68" s="41">
        <v>0</v>
      </c>
      <c r="N68" s="41">
        <f t="shared" si="35"/>
        <v>1</v>
      </c>
      <c r="O68" s="41">
        <v>0</v>
      </c>
      <c r="P68" s="41">
        <v>0</v>
      </c>
      <c r="Q68" s="41">
        <f t="shared" si="36"/>
        <v>0</v>
      </c>
    </row>
    <row r="69" spans="1:17">
      <c r="A69" s="47" t="s">
        <v>165</v>
      </c>
      <c r="B69" s="47" t="s">
        <v>115</v>
      </c>
      <c r="C69" s="50" t="s">
        <v>116</v>
      </c>
      <c r="D69" s="100">
        <v>4</v>
      </c>
      <c r="E69" s="41">
        <v>1</v>
      </c>
      <c r="F69" s="41">
        <v>6</v>
      </c>
      <c r="G69" s="41">
        <v>13</v>
      </c>
      <c r="H69" s="41">
        <f t="shared" si="34"/>
        <v>24</v>
      </c>
      <c r="I69" s="100">
        <v>0</v>
      </c>
      <c r="J69" s="41">
        <v>0</v>
      </c>
      <c r="K69" s="41">
        <f>SUM(I69:J69)</f>
        <v>0</v>
      </c>
      <c r="L69" s="100">
        <v>2</v>
      </c>
      <c r="M69" s="41">
        <v>0</v>
      </c>
      <c r="N69" s="41">
        <f t="shared" si="35"/>
        <v>2</v>
      </c>
      <c r="O69" s="41">
        <v>2</v>
      </c>
      <c r="P69" s="41">
        <v>0</v>
      </c>
      <c r="Q69" s="41">
        <f t="shared" si="36"/>
        <v>2</v>
      </c>
    </row>
    <row r="70" spans="1:17">
      <c r="A70" s="47" t="s">
        <v>166</v>
      </c>
      <c r="B70" s="47" t="s">
        <v>133</v>
      </c>
      <c r="C70" s="50" t="s">
        <v>116</v>
      </c>
      <c r="D70" s="100">
        <v>0</v>
      </c>
      <c r="E70" s="41">
        <v>0</v>
      </c>
      <c r="F70" s="41">
        <v>0</v>
      </c>
      <c r="G70" s="41">
        <v>0</v>
      </c>
      <c r="H70" s="41">
        <f t="shared" si="34"/>
        <v>0</v>
      </c>
      <c r="I70" s="100">
        <v>1</v>
      </c>
      <c r="J70" s="41">
        <v>0</v>
      </c>
      <c r="K70" s="41">
        <f>SUM(I70:J70)</f>
        <v>1</v>
      </c>
      <c r="L70" s="100">
        <v>0</v>
      </c>
      <c r="M70" s="41">
        <v>0</v>
      </c>
      <c r="N70" s="41">
        <f t="shared" si="35"/>
        <v>0</v>
      </c>
      <c r="O70" s="41">
        <v>0</v>
      </c>
      <c r="P70" s="41">
        <v>3</v>
      </c>
      <c r="Q70" s="41">
        <f t="shared" si="36"/>
        <v>3</v>
      </c>
    </row>
    <row r="71" spans="1:17">
      <c r="A71" s="47" t="s">
        <v>167</v>
      </c>
      <c r="B71" s="47" t="s">
        <v>115</v>
      </c>
      <c r="C71" s="50" t="s">
        <v>116</v>
      </c>
      <c r="D71" s="100">
        <v>0</v>
      </c>
      <c r="E71" s="41">
        <v>0</v>
      </c>
      <c r="F71" s="41">
        <v>0</v>
      </c>
      <c r="G71" s="41">
        <v>0</v>
      </c>
      <c r="H71" s="41">
        <f t="shared" si="34"/>
        <v>0</v>
      </c>
      <c r="I71" s="100">
        <v>0</v>
      </c>
      <c r="J71" s="41">
        <v>0</v>
      </c>
      <c r="K71" s="41">
        <f>SUM(I71:J71)</f>
        <v>0</v>
      </c>
      <c r="L71" s="100">
        <v>0</v>
      </c>
      <c r="M71" s="41">
        <v>0</v>
      </c>
      <c r="N71" s="41">
        <f t="shared" si="35"/>
        <v>0</v>
      </c>
      <c r="O71" s="41">
        <v>0</v>
      </c>
      <c r="P71" s="41">
        <v>0</v>
      </c>
      <c r="Q71" s="41">
        <f t="shared" si="36"/>
        <v>0</v>
      </c>
    </row>
    <row r="72" spans="1:17">
      <c r="A72" s="47" t="s">
        <v>168</v>
      </c>
      <c r="B72" s="47" t="s">
        <v>115</v>
      </c>
      <c r="C72" s="50" t="s">
        <v>116</v>
      </c>
      <c r="D72" s="100">
        <v>2</v>
      </c>
      <c r="E72" s="41">
        <v>1</v>
      </c>
      <c r="F72" s="41">
        <v>1</v>
      </c>
      <c r="G72" s="41">
        <v>3</v>
      </c>
      <c r="H72" s="41">
        <f t="shared" si="34"/>
        <v>7</v>
      </c>
      <c r="I72" s="100">
        <v>0</v>
      </c>
      <c r="J72" s="41">
        <v>0</v>
      </c>
      <c r="K72" s="41"/>
      <c r="L72" s="100">
        <v>2</v>
      </c>
      <c r="M72" s="41">
        <v>0</v>
      </c>
      <c r="N72" s="41">
        <f t="shared" si="35"/>
        <v>2</v>
      </c>
      <c r="O72" s="41">
        <v>0</v>
      </c>
      <c r="P72" s="41">
        <v>0</v>
      </c>
      <c r="Q72" s="41">
        <f t="shared" si="36"/>
        <v>0</v>
      </c>
    </row>
    <row r="73" spans="1:17">
      <c r="A73" s="47" t="s">
        <v>169</v>
      </c>
      <c r="B73" s="47" t="s">
        <v>115</v>
      </c>
      <c r="C73" s="50" t="s">
        <v>116</v>
      </c>
      <c r="D73" s="100">
        <v>0</v>
      </c>
      <c r="E73" s="41">
        <v>0</v>
      </c>
      <c r="F73" s="41">
        <v>0</v>
      </c>
      <c r="G73" s="41">
        <v>0</v>
      </c>
      <c r="H73" s="41">
        <f t="shared" ref="H73:H92" si="37">SUM(D73:G73)</f>
        <v>0</v>
      </c>
      <c r="I73" s="100">
        <v>0</v>
      </c>
      <c r="J73" s="41">
        <v>0</v>
      </c>
      <c r="K73" s="41">
        <f t="shared" ref="K73:K98" si="38">SUM(I73:J73)</f>
        <v>0</v>
      </c>
      <c r="L73" s="100">
        <v>0</v>
      </c>
      <c r="M73" s="41">
        <v>0</v>
      </c>
      <c r="N73" s="41">
        <f t="shared" ref="N73:N97" si="39">SUM(L73:M73)</f>
        <v>0</v>
      </c>
      <c r="O73" s="41">
        <v>0</v>
      </c>
      <c r="P73" s="41">
        <v>0</v>
      </c>
      <c r="Q73" s="41">
        <f t="shared" ref="Q73:Q92" si="40">SUM(O73:P73)</f>
        <v>0</v>
      </c>
    </row>
    <row r="74" spans="1:17">
      <c r="A74" s="47" t="s">
        <v>170</v>
      </c>
      <c r="B74" s="47" t="s">
        <v>115</v>
      </c>
      <c r="C74" s="50" t="s">
        <v>119</v>
      </c>
      <c r="D74" s="100">
        <v>0</v>
      </c>
      <c r="E74" s="41">
        <v>0</v>
      </c>
      <c r="F74" s="41">
        <v>1</v>
      </c>
      <c r="G74" s="41">
        <v>0</v>
      </c>
      <c r="H74" s="41">
        <f t="shared" si="37"/>
        <v>1</v>
      </c>
      <c r="I74" s="100">
        <v>0</v>
      </c>
      <c r="J74" s="41">
        <v>0</v>
      </c>
      <c r="K74" s="41">
        <f t="shared" si="38"/>
        <v>0</v>
      </c>
      <c r="L74" s="100">
        <v>0</v>
      </c>
      <c r="M74" s="41">
        <v>0</v>
      </c>
      <c r="N74" s="41">
        <f t="shared" si="39"/>
        <v>0</v>
      </c>
      <c r="O74" s="41">
        <v>0</v>
      </c>
      <c r="P74" s="41">
        <v>0</v>
      </c>
      <c r="Q74" s="41">
        <f t="shared" si="40"/>
        <v>0</v>
      </c>
    </row>
    <row r="75" spans="1:17">
      <c r="A75" s="47" t="s">
        <v>171</v>
      </c>
      <c r="B75" s="47" t="s">
        <v>133</v>
      </c>
      <c r="C75" s="50" t="s">
        <v>119</v>
      </c>
      <c r="D75" s="100">
        <v>3</v>
      </c>
      <c r="E75" s="41">
        <v>0</v>
      </c>
      <c r="F75" s="41">
        <v>5</v>
      </c>
      <c r="G75" s="41">
        <v>4</v>
      </c>
      <c r="H75" s="41">
        <f t="shared" si="37"/>
        <v>12</v>
      </c>
      <c r="I75" s="100">
        <v>1</v>
      </c>
      <c r="J75" s="41">
        <v>0</v>
      </c>
      <c r="K75" s="41">
        <f t="shared" si="38"/>
        <v>1</v>
      </c>
      <c r="L75" s="100">
        <v>0</v>
      </c>
      <c r="M75" s="41">
        <v>0</v>
      </c>
      <c r="N75" s="41">
        <f t="shared" si="39"/>
        <v>0</v>
      </c>
      <c r="O75" s="41">
        <v>1</v>
      </c>
      <c r="P75" s="41">
        <v>3</v>
      </c>
      <c r="Q75" s="41">
        <f t="shared" si="40"/>
        <v>4</v>
      </c>
    </row>
    <row r="76" spans="1:17">
      <c r="A76" s="47" t="s">
        <v>172</v>
      </c>
      <c r="B76" s="47" t="s">
        <v>133</v>
      </c>
      <c r="C76" s="50" t="s">
        <v>119</v>
      </c>
      <c r="D76" s="100">
        <v>2</v>
      </c>
      <c r="E76" s="41">
        <v>0</v>
      </c>
      <c r="F76" s="41">
        <v>3</v>
      </c>
      <c r="G76" s="41">
        <v>2</v>
      </c>
      <c r="H76" s="41">
        <f t="shared" si="37"/>
        <v>7</v>
      </c>
      <c r="I76" s="100">
        <v>0</v>
      </c>
      <c r="J76" s="41">
        <v>0</v>
      </c>
      <c r="K76" s="41">
        <f t="shared" si="38"/>
        <v>0</v>
      </c>
      <c r="L76" s="100">
        <v>0</v>
      </c>
      <c r="M76" s="41">
        <v>0</v>
      </c>
      <c r="N76" s="41">
        <f t="shared" si="39"/>
        <v>0</v>
      </c>
      <c r="O76" s="41">
        <v>1</v>
      </c>
      <c r="P76" s="41">
        <v>1</v>
      </c>
      <c r="Q76" s="41">
        <f t="shared" si="40"/>
        <v>2</v>
      </c>
    </row>
    <row r="77" spans="1:17">
      <c r="A77" s="47" t="s">
        <v>172</v>
      </c>
      <c r="B77" s="47" t="s">
        <v>133</v>
      </c>
      <c r="C77" s="50" t="s">
        <v>116</v>
      </c>
      <c r="D77" s="100">
        <v>2</v>
      </c>
      <c r="E77" s="41">
        <v>0</v>
      </c>
      <c r="F77" s="41">
        <v>3</v>
      </c>
      <c r="G77" s="41">
        <v>3</v>
      </c>
      <c r="H77" s="41">
        <f t="shared" si="37"/>
        <v>8</v>
      </c>
      <c r="I77" s="100">
        <v>0</v>
      </c>
      <c r="J77" s="41">
        <v>0</v>
      </c>
      <c r="K77" s="41">
        <f t="shared" si="38"/>
        <v>0</v>
      </c>
      <c r="L77" s="100">
        <v>0</v>
      </c>
      <c r="M77" s="41">
        <v>0</v>
      </c>
      <c r="N77" s="41">
        <f t="shared" si="39"/>
        <v>0</v>
      </c>
      <c r="O77" s="41">
        <v>0</v>
      </c>
      <c r="P77" s="41">
        <v>0</v>
      </c>
      <c r="Q77" s="41">
        <f t="shared" si="40"/>
        <v>0</v>
      </c>
    </row>
    <row r="78" spans="1:17">
      <c r="A78" s="47" t="s">
        <v>172</v>
      </c>
      <c r="B78" s="47" t="s">
        <v>115</v>
      </c>
      <c r="C78" s="50" t="s">
        <v>116</v>
      </c>
      <c r="D78" s="100">
        <v>1</v>
      </c>
      <c r="E78" s="41">
        <v>0</v>
      </c>
      <c r="F78" s="41">
        <v>0</v>
      </c>
      <c r="G78" s="41">
        <v>1</v>
      </c>
      <c r="H78" s="41">
        <f t="shared" si="37"/>
        <v>2</v>
      </c>
      <c r="I78" s="100">
        <v>0</v>
      </c>
      <c r="J78" s="41">
        <v>0</v>
      </c>
      <c r="K78" s="41">
        <f t="shared" si="38"/>
        <v>0</v>
      </c>
      <c r="L78" s="100">
        <v>0</v>
      </c>
      <c r="M78" s="41">
        <v>0</v>
      </c>
      <c r="N78" s="41">
        <f t="shared" si="39"/>
        <v>0</v>
      </c>
      <c r="O78" s="41">
        <v>0</v>
      </c>
      <c r="P78" s="41"/>
      <c r="Q78" s="41">
        <f t="shared" si="40"/>
        <v>0</v>
      </c>
    </row>
    <row r="79" spans="1:17">
      <c r="A79" s="47" t="s">
        <v>173</v>
      </c>
      <c r="B79" s="47" t="s">
        <v>133</v>
      </c>
      <c r="C79" s="50" t="s">
        <v>116</v>
      </c>
      <c r="D79" s="100">
        <v>4</v>
      </c>
      <c r="E79" s="41">
        <v>0</v>
      </c>
      <c r="F79" s="41">
        <v>1</v>
      </c>
      <c r="G79" s="41">
        <v>4</v>
      </c>
      <c r="H79" s="41">
        <f t="shared" si="37"/>
        <v>9</v>
      </c>
      <c r="I79" s="100">
        <v>1</v>
      </c>
      <c r="J79" s="41">
        <v>0</v>
      </c>
      <c r="K79" s="41">
        <f t="shared" si="38"/>
        <v>1</v>
      </c>
      <c r="L79" s="100">
        <v>0</v>
      </c>
      <c r="M79" s="41">
        <v>0</v>
      </c>
      <c r="N79" s="41">
        <f t="shared" si="39"/>
        <v>0</v>
      </c>
      <c r="O79" s="41">
        <v>1</v>
      </c>
      <c r="P79" s="41">
        <v>1</v>
      </c>
      <c r="Q79" s="41">
        <f t="shared" si="40"/>
        <v>2</v>
      </c>
    </row>
    <row r="80" spans="1:17">
      <c r="A80" s="47" t="s">
        <v>173</v>
      </c>
      <c r="B80" s="47" t="s">
        <v>115</v>
      </c>
      <c r="C80" s="50" t="s">
        <v>116</v>
      </c>
      <c r="D80" s="100">
        <v>0</v>
      </c>
      <c r="E80" s="41">
        <v>0</v>
      </c>
      <c r="F80" s="41">
        <v>0</v>
      </c>
      <c r="G80" s="41">
        <v>0</v>
      </c>
      <c r="H80" s="41">
        <f t="shared" si="37"/>
        <v>0</v>
      </c>
      <c r="I80" s="100">
        <v>0</v>
      </c>
      <c r="J80" s="41">
        <v>0</v>
      </c>
      <c r="K80" s="41">
        <f t="shared" si="38"/>
        <v>0</v>
      </c>
      <c r="L80" s="100">
        <v>0</v>
      </c>
      <c r="M80" s="41">
        <v>0</v>
      </c>
      <c r="N80" s="41">
        <f t="shared" si="39"/>
        <v>0</v>
      </c>
      <c r="O80" s="41">
        <v>0</v>
      </c>
      <c r="P80" s="41">
        <v>0</v>
      </c>
      <c r="Q80" s="41">
        <f t="shared" si="40"/>
        <v>0</v>
      </c>
    </row>
    <row r="81" spans="1:17">
      <c r="A81" s="47" t="s">
        <v>173</v>
      </c>
      <c r="B81" s="47" t="s">
        <v>133</v>
      </c>
      <c r="C81" s="50" t="s">
        <v>119</v>
      </c>
      <c r="D81" s="100">
        <v>5</v>
      </c>
      <c r="E81" s="41">
        <v>0</v>
      </c>
      <c r="F81" s="41">
        <v>1</v>
      </c>
      <c r="G81" s="41">
        <v>2</v>
      </c>
      <c r="H81" s="41">
        <f t="shared" si="37"/>
        <v>8</v>
      </c>
      <c r="I81" s="100">
        <v>0</v>
      </c>
      <c r="J81" s="41">
        <v>0</v>
      </c>
      <c r="K81" s="41">
        <f t="shared" si="38"/>
        <v>0</v>
      </c>
      <c r="L81" s="100">
        <v>1</v>
      </c>
      <c r="M81" s="41">
        <v>0</v>
      </c>
      <c r="N81" s="41">
        <f t="shared" si="39"/>
        <v>1</v>
      </c>
      <c r="O81" s="41">
        <v>0</v>
      </c>
      <c r="P81" s="41">
        <v>0</v>
      </c>
      <c r="Q81" s="41">
        <f t="shared" si="40"/>
        <v>0</v>
      </c>
    </row>
    <row r="82" spans="1:17">
      <c r="A82" s="47" t="s">
        <v>174</v>
      </c>
      <c r="B82" s="47" t="s">
        <v>115</v>
      </c>
      <c r="C82" s="50" t="s">
        <v>116</v>
      </c>
      <c r="D82" s="100">
        <v>1</v>
      </c>
      <c r="E82" s="41">
        <v>0</v>
      </c>
      <c r="F82" s="41">
        <v>0</v>
      </c>
      <c r="G82" s="41">
        <v>1</v>
      </c>
      <c r="H82" s="41">
        <f t="shared" si="37"/>
        <v>2</v>
      </c>
      <c r="I82" s="100">
        <v>0</v>
      </c>
      <c r="J82" s="41">
        <v>0</v>
      </c>
      <c r="K82" s="41">
        <f t="shared" si="38"/>
        <v>0</v>
      </c>
      <c r="L82" s="100">
        <v>0</v>
      </c>
      <c r="M82" s="41">
        <v>0</v>
      </c>
      <c r="N82" s="41">
        <f t="shared" si="39"/>
        <v>0</v>
      </c>
      <c r="O82" s="41">
        <v>2</v>
      </c>
      <c r="P82" s="41">
        <v>3</v>
      </c>
      <c r="Q82" s="41">
        <f t="shared" si="40"/>
        <v>5</v>
      </c>
    </row>
    <row r="83" spans="1:17">
      <c r="A83" s="47" t="s">
        <v>175</v>
      </c>
      <c r="B83" s="47" t="s">
        <v>133</v>
      </c>
      <c r="C83" s="50" t="s">
        <v>119</v>
      </c>
      <c r="D83" s="100">
        <v>0</v>
      </c>
      <c r="E83" s="41">
        <v>0</v>
      </c>
      <c r="F83" s="41">
        <v>1</v>
      </c>
      <c r="G83" s="41">
        <v>4</v>
      </c>
      <c r="H83" s="41">
        <f t="shared" si="37"/>
        <v>5</v>
      </c>
      <c r="I83" s="100">
        <v>0</v>
      </c>
      <c r="J83" s="41">
        <v>0</v>
      </c>
      <c r="K83" s="41">
        <f t="shared" si="38"/>
        <v>0</v>
      </c>
      <c r="L83" s="100">
        <v>0</v>
      </c>
      <c r="M83" s="41">
        <v>0</v>
      </c>
      <c r="N83" s="41">
        <f t="shared" si="39"/>
        <v>0</v>
      </c>
      <c r="O83" s="41">
        <v>0</v>
      </c>
      <c r="P83" s="41">
        <v>0</v>
      </c>
      <c r="Q83" s="41">
        <f t="shared" si="40"/>
        <v>0</v>
      </c>
    </row>
    <row r="84" spans="1:17">
      <c r="A84" s="47" t="s">
        <v>176</v>
      </c>
      <c r="B84" s="47" t="s">
        <v>133</v>
      </c>
      <c r="C84" s="50" t="s">
        <v>119</v>
      </c>
      <c r="D84" s="100">
        <v>3</v>
      </c>
      <c r="E84" s="41">
        <v>0</v>
      </c>
      <c r="F84" s="41">
        <v>4</v>
      </c>
      <c r="G84" s="41">
        <v>4</v>
      </c>
      <c r="H84" s="41">
        <f t="shared" si="37"/>
        <v>11</v>
      </c>
      <c r="I84" s="100">
        <v>0</v>
      </c>
      <c r="J84" s="41">
        <v>0</v>
      </c>
      <c r="K84" s="41">
        <f t="shared" si="38"/>
        <v>0</v>
      </c>
      <c r="L84" s="100">
        <v>0</v>
      </c>
      <c r="M84" s="41">
        <v>0</v>
      </c>
      <c r="N84" s="41">
        <f t="shared" si="39"/>
        <v>0</v>
      </c>
      <c r="O84" s="41">
        <v>0</v>
      </c>
      <c r="P84" s="41">
        <v>0</v>
      </c>
      <c r="Q84" s="41">
        <f t="shared" si="40"/>
        <v>0</v>
      </c>
    </row>
    <row r="85" spans="1:17">
      <c r="A85" s="47" t="s">
        <v>177</v>
      </c>
      <c r="B85" s="47" t="s">
        <v>133</v>
      </c>
      <c r="C85" s="50" t="s">
        <v>116</v>
      </c>
      <c r="D85" s="100">
        <v>2</v>
      </c>
      <c r="E85" s="41">
        <v>0</v>
      </c>
      <c r="F85" s="41">
        <v>1</v>
      </c>
      <c r="G85" s="41">
        <v>6</v>
      </c>
      <c r="H85" s="41">
        <f t="shared" si="37"/>
        <v>9</v>
      </c>
      <c r="I85" s="100">
        <v>0</v>
      </c>
      <c r="J85" s="41">
        <v>0</v>
      </c>
      <c r="K85" s="41">
        <f t="shared" si="38"/>
        <v>0</v>
      </c>
      <c r="L85" s="100">
        <v>0</v>
      </c>
      <c r="M85" s="41">
        <v>0</v>
      </c>
      <c r="N85" s="41">
        <f t="shared" si="39"/>
        <v>0</v>
      </c>
      <c r="O85" s="41">
        <v>2</v>
      </c>
      <c r="P85" s="41">
        <v>2</v>
      </c>
      <c r="Q85" s="41">
        <f t="shared" si="40"/>
        <v>4</v>
      </c>
    </row>
    <row r="86" spans="1:17">
      <c r="A86" s="47" t="s">
        <v>178</v>
      </c>
      <c r="B86" s="47" t="s">
        <v>133</v>
      </c>
      <c r="C86" s="50" t="s">
        <v>119</v>
      </c>
      <c r="D86" s="100">
        <v>0</v>
      </c>
      <c r="E86" s="41">
        <v>0</v>
      </c>
      <c r="F86" s="41">
        <v>0</v>
      </c>
      <c r="G86" s="41">
        <v>0</v>
      </c>
      <c r="H86" s="41">
        <f t="shared" si="37"/>
        <v>0</v>
      </c>
      <c r="I86" s="100">
        <v>0</v>
      </c>
      <c r="J86" s="41">
        <v>0</v>
      </c>
      <c r="K86" s="41">
        <f t="shared" si="38"/>
        <v>0</v>
      </c>
      <c r="L86" s="100">
        <v>0</v>
      </c>
      <c r="M86" s="41">
        <v>0</v>
      </c>
      <c r="N86" s="41">
        <f t="shared" si="39"/>
        <v>0</v>
      </c>
      <c r="O86" s="41">
        <v>0</v>
      </c>
      <c r="P86" s="41">
        <v>0</v>
      </c>
      <c r="Q86" s="41">
        <f t="shared" si="40"/>
        <v>0</v>
      </c>
    </row>
    <row r="87" spans="1:17">
      <c r="A87" s="47" t="s">
        <v>177</v>
      </c>
      <c r="B87" s="47" t="s">
        <v>133</v>
      </c>
      <c r="C87" s="50" t="s">
        <v>119</v>
      </c>
      <c r="D87" s="100">
        <v>3</v>
      </c>
      <c r="E87" s="41">
        <v>0</v>
      </c>
      <c r="F87" s="41">
        <v>6</v>
      </c>
      <c r="G87" s="41">
        <v>6</v>
      </c>
      <c r="H87" s="41">
        <f t="shared" si="37"/>
        <v>15</v>
      </c>
      <c r="I87" s="100">
        <v>0</v>
      </c>
      <c r="J87" s="41">
        <v>0</v>
      </c>
      <c r="K87" s="41">
        <f t="shared" si="38"/>
        <v>0</v>
      </c>
      <c r="L87" s="100">
        <v>0</v>
      </c>
      <c r="M87" s="41">
        <v>0</v>
      </c>
      <c r="N87" s="41">
        <f t="shared" si="39"/>
        <v>0</v>
      </c>
      <c r="O87" s="41">
        <v>0</v>
      </c>
      <c r="P87" s="41">
        <v>0</v>
      </c>
      <c r="Q87" s="41">
        <f t="shared" si="40"/>
        <v>0</v>
      </c>
    </row>
    <row r="88" spans="1:17">
      <c r="A88" s="47" t="s">
        <v>179</v>
      </c>
      <c r="B88" s="47" t="s">
        <v>133</v>
      </c>
      <c r="C88" s="50" t="s">
        <v>116</v>
      </c>
      <c r="D88" s="100">
        <v>5</v>
      </c>
      <c r="E88" s="41">
        <v>0</v>
      </c>
      <c r="F88" s="41">
        <v>3</v>
      </c>
      <c r="G88" s="41">
        <v>3</v>
      </c>
      <c r="H88" s="41">
        <f t="shared" si="37"/>
        <v>11</v>
      </c>
      <c r="I88" s="100">
        <v>0</v>
      </c>
      <c r="J88" s="41">
        <v>0</v>
      </c>
      <c r="K88" s="41">
        <f t="shared" si="38"/>
        <v>0</v>
      </c>
      <c r="L88" s="100">
        <v>0</v>
      </c>
      <c r="M88" s="41">
        <v>0</v>
      </c>
      <c r="N88" s="41">
        <f t="shared" si="39"/>
        <v>0</v>
      </c>
      <c r="O88" s="41">
        <v>1</v>
      </c>
      <c r="P88" s="41">
        <v>0</v>
      </c>
      <c r="Q88" s="41">
        <f t="shared" si="40"/>
        <v>1</v>
      </c>
    </row>
    <row r="89" spans="1:17">
      <c r="A89" s="47" t="s">
        <v>180</v>
      </c>
      <c r="B89" s="47" t="s">
        <v>133</v>
      </c>
      <c r="C89" s="50" t="s">
        <v>116</v>
      </c>
      <c r="D89" s="100">
        <v>0</v>
      </c>
      <c r="E89" s="41">
        <v>0</v>
      </c>
      <c r="F89" s="41">
        <v>0</v>
      </c>
      <c r="G89" s="41">
        <v>0</v>
      </c>
      <c r="H89" s="41">
        <f t="shared" si="37"/>
        <v>0</v>
      </c>
      <c r="I89" s="100">
        <v>0</v>
      </c>
      <c r="J89" s="41">
        <v>0</v>
      </c>
      <c r="K89" s="41">
        <f t="shared" si="38"/>
        <v>0</v>
      </c>
      <c r="L89" s="100">
        <v>0</v>
      </c>
      <c r="M89" s="41">
        <v>0</v>
      </c>
      <c r="N89" s="41">
        <f t="shared" si="39"/>
        <v>0</v>
      </c>
      <c r="O89" s="41">
        <v>0</v>
      </c>
      <c r="P89" s="41">
        <v>0</v>
      </c>
      <c r="Q89" s="41">
        <f t="shared" si="40"/>
        <v>0</v>
      </c>
    </row>
    <row r="90" spans="1:17">
      <c r="A90" s="47" t="s">
        <v>180</v>
      </c>
      <c r="B90" s="47" t="s">
        <v>133</v>
      </c>
      <c r="C90" s="50" t="s">
        <v>119</v>
      </c>
      <c r="D90" s="100">
        <v>0</v>
      </c>
      <c r="E90" s="41">
        <v>0</v>
      </c>
      <c r="F90" s="41">
        <v>0</v>
      </c>
      <c r="G90" s="41">
        <v>1</v>
      </c>
      <c r="H90" s="41">
        <f t="shared" si="37"/>
        <v>1</v>
      </c>
      <c r="I90" s="100">
        <v>0</v>
      </c>
      <c r="J90" s="41">
        <v>0</v>
      </c>
      <c r="K90" s="41">
        <f t="shared" si="38"/>
        <v>0</v>
      </c>
      <c r="L90" s="100">
        <v>0</v>
      </c>
      <c r="M90" s="41">
        <v>0</v>
      </c>
      <c r="N90" s="41">
        <f t="shared" si="39"/>
        <v>0</v>
      </c>
      <c r="O90" s="41">
        <v>0</v>
      </c>
      <c r="P90" s="41">
        <v>0</v>
      </c>
      <c r="Q90" s="41">
        <f t="shared" si="40"/>
        <v>0</v>
      </c>
    </row>
    <row r="91" spans="1:17">
      <c r="A91" s="47" t="s">
        <v>181</v>
      </c>
      <c r="B91" s="47" t="s">
        <v>133</v>
      </c>
      <c r="C91" s="50" t="s">
        <v>116</v>
      </c>
      <c r="D91" s="100">
        <v>1</v>
      </c>
      <c r="E91" s="41">
        <v>0</v>
      </c>
      <c r="F91" s="41">
        <v>4</v>
      </c>
      <c r="G91" s="41">
        <v>7</v>
      </c>
      <c r="H91" s="41">
        <f t="shared" si="37"/>
        <v>12</v>
      </c>
      <c r="I91" s="100">
        <v>1</v>
      </c>
      <c r="J91" s="41">
        <v>0</v>
      </c>
      <c r="K91" s="41">
        <f t="shared" si="38"/>
        <v>1</v>
      </c>
      <c r="L91" s="100">
        <v>1</v>
      </c>
      <c r="M91" s="41">
        <v>0</v>
      </c>
      <c r="N91" s="41">
        <f t="shared" si="39"/>
        <v>1</v>
      </c>
      <c r="O91" s="41">
        <v>0</v>
      </c>
      <c r="P91" s="41">
        <v>0</v>
      </c>
      <c r="Q91" s="41">
        <f t="shared" si="40"/>
        <v>0</v>
      </c>
    </row>
    <row r="92" spans="1:17">
      <c r="A92" s="47" t="s">
        <v>182</v>
      </c>
      <c r="B92" s="47" t="s">
        <v>133</v>
      </c>
      <c r="C92" s="50" t="s">
        <v>116</v>
      </c>
      <c r="D92" s="100">
        <v>1</v>
      </c>
      <c r="E92" s="41">
        <v>0</v>
      </c>
      <c r="F92" s="41">
        <v>0</v>
      </c>
      <c r="G92" s="41">
        <v>4</v>
      </c>
      <c r="H92" s="41">
        <f t="shared" si="37"/>
        <v>5</v>
      </c>
      <c r="I92" s="100">
        <v>0</v>
      </c>
      <c r="J92" s="41">
        <v>0</v>
      </c>
      <c r="K92" s="41">
        <f t="shared" si="38"/>
        <v>0</v>
      </c>
      <c r="L92" s="100">
        <v>0</v>
      </c>
      <c r="M92" s="41">
        <v>0</v>
      </c>
      <c r="N92" s="41">
        <f t="shared" si="39"/>
        <v>0</v>
      </c>
      <c r="O92" s="41">
        <v>0</v>
      </c>
      <c r="P92" s="41">
        <v>0</v>
      </c>
      <c r="Q92" s="41">
        <f t="shared" si="40"/>
        <v>0</v>
      </c>
    </row>
    <row r="93" spans="1:17">
      <c r="A93" s="47" t="s">
        <v>183</v>
      </c>
      <c r="B93" s="47" t="s">
        <v>133</v>
      </c>
      <c r="C93" s="50" t="s">
        <v>119</v>
      </c>
      <c r="D93" s="100">
        <v>0</v>
      </c>
      <c r="E93" s="41">
        <v>0</v>
      </c>
      <c r="F93" s="41">
        <v>0</v>
      </c>
      <c r="G93" s="41">
        <v>1</v>
      </c>
      <c r="H93" s="41">
        <f t="shared" ref="H93:H98" si="41">SUM(D93:G93)</f>
        <v>1</v>
      </c>
      <c r="I93" s="100">
        <v>0</v>
      </c>
      <c r="J93" s="41">
        <v>0</v>
      </c>
      <c r="K93" s="41">
        <f t="shared" si="38"/>
        <v>0</v>
      </c>
      <c r="L93" s="100">
        <v>0</v>
      </c>
      <c r="M93" s="41">
        <v>0</v>
      </c>
      <c r="N93" s="41">
        <f t="shared" si="39"/>
        <v>0</v>
      </c>
      <c r="O93" s="41">
        <v>0</v>
      </c>
      <c r="P93" s="41">
        <v>0</v>
      </c>
      <c r="Q93" s="41">
        <f t="shared" ref="Q93:Q98" si="42">SUM(O93:P93)</f>
        <v>0</v>
      </c>
    </row>
    <row r="94" spans="1:17">
      <c r="A94" s="47" t="s">
        <v>184</v>
      </c>
      <c r="B94" s="47" t="s">
        <v>133</v>
      </c>
      <c r="C94" s="50" t="s">
        <v>116</v>
      </c>
      <c r="D94" s="100">
        <v>4</v>
      </c>
      <c r="E94" s="41">
        <v>0</v>
      </c>
      <c r="F94" s="41">
        <v>1</v>
      </c>
      <c r="G94" s="41">
        <v>2</v>
      </c>
      <c r="H94" s="41">
        <f t="shared" si="41"/>
        <v>7</v>
      </c>
      <c r="I94" s="100">
        <v>0</v>
      </c>
      <c r="J94" s="41">
        <v>0</v>
      </c>
      <c r="K94" s="41">
        <f t="shared" si="38"/>
        <v>0</v>
      </c>
      <c r="L94" s="100">
        <v>0</v>
      </c>
      <c r="M94" s="41">
        <v>0</v>
      </c>
      <c r="N94" s="41">
        <f t="shared" si="39"/>
        <v>0</v>
      </c>
      <c r="O94" s="41">
        <v>0</v>
      </c>
      <c r="P94" s="41">
        <v>1</v>
      </c>
      <c r="Q94" s="41">
        <f t="shared" si="42"/>
        <v>1</v>
      </c>
    </row>
    <row r="95" spans="1:17">
      <c r="A95" s="47" t="s">
        <v>184</v>
      </c>
      <c r="B95" s="47" t="s">
        <v>133</v>
      </c>
      <c r="C95" s="50" t="s">
        <v>119</v>
      </c>
      <c r="D95" s="100">
        <v>0</v>
      </c>
      <c r="E95" s="41">
        <v>0</v>
      </c>
      <c r="F95" s="41">
        <v>0</v>
      </c>
      <c r="G95" s="41">
        <v>0</v>
      </c>
      <c r="H95" s="41">
        <f t="shared" si="41"/>
        <v>0</v>
      </c>
      <c r="I95" s="100">
        <v>0</v>
      </c>
      <c r="J95" s="41">
        <v>0</v>
      </c>
      <c r="K95" s="41">
        <f t="shared" si="38"/>
        <v>0</v>
      </c>
      <c r="L95" s="100">
        <v>0</v>
      </c>
      <c r="M95" s="41">
        <v>0</v>
      </c>
      <c r="N95" s="41">
        <f t="shared" si="39"/>
        <v>0</v>
      </c>
      <c r="O95" s="41">
        <v>0</v>
      </c>
      <c r="P95" s="41">
        <v>0</v>
      </c>
      <c r="Q95" s="41">
        <f t="shared" si="42"/>
        <v>0</v>
      </c>
    </row>
    <row r="96" spans="1:17">
      <c r="A96" s="47" t="s">
        <v>185</v>
      </c>
      <c r="B96" s="47" t="s">
        <v>115</v>
      </c>
      <c r="C96" s="50" t="s">
        <v>116</v>
      </c>
      <c r="D96" s="100">
        <v>5</v>
      </c>
      <c r="E96" s="41">
        <v>0</v>
      </c>
      <c r="F96" s="41">
        <v>5</v>
      </c>
      <c r="G96" s="41">
        <v>8</v>
      </c>
      <c r="H96" s="41">
        <f t="shared" si="41"/>
        <v>18</v>
      </c>
      <c r="I96" s="100">
        <v>1</v>
      </c>
      <c r="J96" s="41">
        <v>0</v>
      </c>
      <c r="K96" s="41">
        <f t="shared" si="38"/>
        <v>1</v>
      </c>
      <c r="L96" s="100">
        <v>0</v>
      </c>
      <c r="M96" s="41">
        <v>0</v>
      </c>
      <c r="N96" s="41">
        <f t="shared" si="39"/>
        <v>0</v>
      </c>
      <c r="O96" s="41">
        <v>3</v>
      </c>
      <c r="P96" s="41">
        <v>0</v>
      </c>
      <c r="Q96" s="41">
        <f t="shared" si="42"/>
        <v>3</v>
      </c>
    </row>
    <row r="97" spans="1:17">
      <c r="A97" s="47" t="s">
        <v>186</v>
      </c>
      <c r="B97" s="47" t="s">
        <v>115</v>
      </c>
      <c r="C97" s="50" t="s">
        <v>116</v>
      </c>
      <c r="D97" s="100">
        <v>1</v>
      </c>
      <c r="E97" s="41">
        <v>0</v>
      </c>
      <c r="F97" s="41">
        <v>0</v>
      </c>
      <c r="G97" s="41">
        <v>0</v>
      </c>
      <c r="H97" s="41">
        <f t="shared" si="41"/>
        <v>1</v>
      </c>
      <c r="I97" s="100">
        <v>1</v>
      </c>
      <c r="J97" s="41">
        <v>0</v>
      </c>
      <c r="K97" s="41">
        <f t="shared" si="38"/>
        <v>1</v>
      </c>
      <c r="L97" s="100">
        <v>0</v>
      </c>
      <c r="M97" s="41">
        <v>0</v>
      </c>
      <c r="N97" s="41">
        <f t="shared" si="39"/>
        <v>0</v>
      </c>
      <c r="O97" s="41">
        <v>0</v>
      </c>
      <c r="P97" s="41">
        <v>0</v>
      </c>
      <c r="Q97" s="41">
        <f t="shared" si="42"/>
        <v>0</v>
      </c>
    </row>
    <row r="98" spans="1:17">
      <c r="A98" s="47" t="s">
        <v>187</v>
      </c>
      <c r="B98" s="47" t="s">
        <v>133</v>
      </c>
      <c r="C98" s="50" t="s">
        <v>119</v>
      </c>
      <c r="D98" s="110">
        <v>3</v>
      </c>
      <c r="E98" s="111">
        <v>0</v>
      </c>
      <c r="F98" s="111">
        <v>0</v>
      </c>
      <c r="G98" s="111">
        <v>4</v>
      </c>
      <c r="H98" s="41">
        <f t="shared" si="41"/>
        <v>7</v>
      </c>
      <c r="I98" s="114">
        <v>0</v>
      </c>
      <c r="J98" s="41">
        <v>0</v>
      </c>
      <c r="K98" s="115">
        <f t="shared" si="38"/>
        <v>0</v>
      </c>
      <c r="L98" s="100">
        <v>0</v>
      </c>
      <c r="M98" s="41">
        <v>0</v>
      </c>
      <c r="N98" s="115"/>
      <c r="O98" s="111">
        <v>1</v>
      </c>
      <c r="P98" s="115">
        <v>1</v>
      </c>
      <c r="Q98" s="41">
        <f t="shared" si="42"/>
        <v>2</v>
      </c>
    </row>
    <row r="99" ht="12.75" spans="1:17">
      <c r="A99" s="112" t="s">
        <v>74</v>
      </c>
      <c r="B99" s="113"/>
      <c r="C99" s="52"/>
      <c r="D99" s="53">
        <f>SUM(D100:D105)</f>
        <v>18</v>
      </c>
      <c r="E99" s="52">
        <f t="shared" ref="E99:J99" si="43">SUM(E100:E105)</f>
        <v>0</v>
      </c>
      <c r="F99" s="52">
        <f t="shared" si="43"/>
        <v>17</v>
      </c>
      <c r="G99" s="52">
        <f t="shared" si="43"/>
        <v>71</v>
      </c>
      <c r="H99" s="52">
        <f t="shared" si="43"/>
        <v>106</v>
      </c>
      <c r="I99" s="53">
        <f t="shared" si="43"/>
        <v>0</v>
      </c>
      <c r="J99" s="52">
        <f t="shared" si="43"/>
        <v>0</v>
      </c>
      <c r="K99" s="52">
        <f t="shared" ref="K99:O99" si="44">SUM(K100:K105)</f>
        <v>0</v>
      </c>
      <c r="L99" s="53">
        <f t="shared" si="44"/>
        <v>0</v>
      </c>
      <c r="M99" s="52">
        <f t="shared" si="44"/>
        <v>0</v>
      </c>
      <c r="N99" s="52">
        <f t="shared" si="44"/>
        <v>0</v>
      </c>
      <c r="O99" s="109">
        <f t="shared" si="44"/>
        <v>5</v>
      </c>
      <c r="P99" s="52">
        <f t="shared" ref="P99:Q99" si="45">SUM(P100:P105)</f>
        <v>18</v>
      </c>
      <c r="Q99" s="52">
        <f t="shared" si="45"/>
        <v>23</v>
      </c>
    </row>
    <row r="100" spans="1:17">
      <c r="A100" s="47" t="s">
        <v>188</v>
      </c>
      <c r="B100" s="47" t="s">
        <v>115</v>
      </c>
      <c r="C100" s="50" t="s">
        <v>116</v>
      </c>
      <c r="D100" s="100">
        <v>2</v>
      </c>
      <c r="E100" s="41">
        <v>0</v>
      </c>
      <c r="F100" s="41">
        <v>2</v>
      </c>
      <c r="G100" s="41">
        <v>8</v>
      </c>
      <c r="H100" s="41">
        <f t="shared" ref="H100:H133" si="46">SUM(D100:G100)</f>
        <v>12</v>
      </c>
      <c r="I100" s="100">
        <v>0</v>
      </c>
      <c r="J100" s="41">
        <v>0</v>
      </c>
      <c r="K100" s="41">
        <f t="shared" ref="K100:K105" si="47">SUM(I100:J100)</f>
        <v>0</v>
      </c>
      <c r="L100" s="100">
        <v>0</v>
      </c>
      <c r="M100" s="41">
        <v>0</v>
      </c>
      <c r="N100" s="41">
        <f t="shared" ref="N100:N105" si="48">SUM(L100:M100)</f>
        <v>0</v>
      </c>
      <c r="O100" s="41">
        <v>1</v>
      </c>
      <c r="P100" s="41">
        <v>2</v>
      </c>
      <c r="Q100" s="41">
        <f t="shared" ref="Q100:Q105" si="49">SUM(O100:P100)</f>
        <v>3</v>
      </c>
    </row>
    <row r="101" spans="1:17">
      <c r="A101" s="47" t="s">
        <v>188</v>
      </c>
      <c r="B101" s="47" t="s">
        <v>133</v>
      </c>
      <c r="C101" s="50" t="s">
        <v>116</v>
      </c>
      <c r="D101" s="100">
        <v>0</v>
      </c>
      <c r="E101" s="41">
        <v>0</v>
      </c>
      <c r="F101" s="41">
        <v>0</v>
      </c>
      <c r="G101" s="41">
        <v>0</v>
      </c>
      <c r="H101" s="41">
        <f t="shared" si="46"/>
        <v>0</v>
      </c>
      <c r="I101" s="100">
        <v>0</v>
      </c>
      <c r="J101" s="41">
        <v>0</v>
      </c>
      <c r="K101" s="41">
        <f t="shared" si="47"/>
        <v>0</v>
      </c>
      <c r="L101" s="100">
        <v>0</v>
      </c>
      <c r="M101" s="41">
        <v>0</v>
      </c>
      <c r="N101" s="41">
        <f t="shared" si="48"/>
        <v>0</v>
      </c>
      <c r="O101" s="41">
        <v>0</v>
      </c>
      <c r="P101" s="41">
        <v>0</v>
      </c>
      <c r="Q101" s="41">
        <f t="shared" si="49"/>
        <v>0</v>
      </c>
    </row>
    <row r="102" spans="1:17">
      <c r="A102" s="47" t="s">
        <v>189</v>
      </c>
      <c r="B102" s="47" t="s">
        <v>115</v>
      </c>
      <c r="C102" s="50" t="s">
        <v>116</v>
      </c>
      <c r="D102" s="100">
        <v>2</v>
      </c>
      <c r="E102" s="41">
        <v>0</v>
      </c>
      <c r="F102" s="41">
        <v>4</v>
      </c>
      <c r="G102" s="41">
        <v>8</v>
      </c>
      <c r="H102" s="41">
        <f t="shared" si="46"/>
        <v>14</v>
      </c>
      <c r="I102" s="100">
        <v>0</v>
      </c>
      <c r="J102" s="41">
        <v>0</v>
      </c>
      <c r="K102" s="41">
        <f t="shared" si="47"/>
        <v>0</v>
      </c>
      <c r="L102" s="100">
        <v>0</v>
      </c>
      <c r="M102" s="41">
        <v>0</v>
      </c>
      <c r="N102" s="41">
        <f t="shared" si="48"/>
        <v>0</v>
      </c>
      <c r="O102" s="41">
        <v>2</v>
      </c>
      <c r="P102" s="41">
        <v>0</v>
      </c>
      <c r="Q102" s="41">
        <f t="shared" si="49"/>
        <v>2</v>
      </c>
    </row>
    <row r="103" spans="1:17">
      <c r="A103" s="47" t="s">
        <v>190</v>
      </c>
      <c r="B103" s="47" t="s">
        <v>115</v>
      </c>
      <c r="C103" s="50" t="s">
        <v>116</v>
      </c>
      <c r="D103" s="100">
        <v>5</v>
      </c>
      <c r="E103" s="41">
        <v>0</v>
      </c>
      <c r="F103" s="41">
        <v>4</v>
      </c>
      <c r="G103" s="41">
        <v>12</v>
      </c>
      <c r="H103" s="41">
        <f t="shared" si="46"/>
        <v>21</v>
      </c>
      <c r="I103" s="100">
        <v>0</v>
      </c>
      <c r="J103" s="41">
        <v>0</v>
      </c>
      <c r="K103" s="41">
        <f t="shared" si="47"/>
        <v>0</v>
      </c>
      <c r="L103" s="100">
        <v>0</v>
      </c>
      <c r="M103" s="41">
        <v>0</v>
      </c>
      <c r="N103" s="41">
        <f t="shared" si="48"/>
        <v>0</v>
      </c>
      <c r="O103" s="41">
        <v>1</v>
      </c>
      <c r="P103" s="41">
        <v>2</v>
      </c>
      <c r="Q103" s="41">
        <f t="shared" si="49"/>
        <v>3</v>
      </c>
    </row>
    <row r="104" spans="1:17">
      <c r="A104" s="47" t="s">
        <v>191</v>
      </c>
      <c r="B104" s="47" t="s">
        <v>115</v>
      </c>
      <c r="C104" s="47" t="s">
        <v>116</v>
      </c>
      <c r="D104" s="100">
        <v>8</v>
      </c>
      <c r="E104" s="41">
        <v>0</v>
      </c>
      <c r="F104" s="41">
        <v>6</v>
      </c>
      <c r="G104" s="41">
        <v>37</v>
      </c>
      <c r="H104" s="41">
        <f t="shared" si="46"/>
        <v>51</v>
      </c>
      <c r="I104" s="100">
        <v>0</v>
      </c>
      <c r="J104" s="41">
        <v>0</v>
      </c>
      <c r="K104" s="41">
        <f t="shared" si="47"/>
        <v>0</v>
      </c>
      <c r="L104" s="100">
        <v>0</v>
      </c>
      <c r="M104" s="41">
        <v>0</v>
      </c>
      <c r="N104" s="41">
        <f t="shared" si="48"/>
        <v>0</v>
      </c>
      <c r="O104" s="41">
        <v>1</v>
      </c>
      <c r="P104" s="41">
        <v>11</v>
      </c>
      <c r="Q104" s="41">
        <f t="shared" si="49"/>
        <v>12</v>
      </c>
    </row>
    <row r="105" spans="1:17">
      <c r="A105" s="47" t="s">
        <v>192</v>
      </c>
      <c r="B105" s="47" t="s">
        <v>115</v>
      </c>
      <c r="C105" s="47" t="s">
        <v>116</v>
      </c>
      <c r="D105" s="100">
        <v>1</v>
      </c>
      <c r="E105" s="41">
        <v>0</v>
      </c>
      <c r="F105" s="41">
        <v>1</v>
      </c>
      <c r="G105" s="41">
        <v>6</v>
      </c>
      <c r="H105" s="41">
        <f t="shared" si="46"/>
        <v>8</v>
      </c>
      <c r="I105" s="100">
        <v>0</v>
      </c>
      <c r="J105" s="41">
        <v>0</v>
      </c>
      <c r="K105" s="41">
        <f t="shared" si="47"/>
        <v>0</v>
      </c>
      <c r="L105" s="100">
        <v>0</v>
      </c>
      <c r="M105" s="41">
        <v>0</v>
      </c>
      <c r="N105" s="41">
        <f t="shared" si="48"/>
        <v>0</v>
      </c>
      <c r="O105" s="41">
        <v>0</v>
      </c>
      <c r="P105" s="41">
        <v>3</v>
      </c>
      <c r="Q105" s="41">
        <f t="shared" si="49"/>
        <v>3</v>
      </c>
    </row>
    <row r="106" ht="12.75" spans="1:17">
      <c r="A106" s="112" t="s">
        <v>80</v>
      </c>
      <c r="B106" s="113"/>
      <c r="C106" s="52"/>
      <c r="D106" s="53">
        <f t="shared" ref="D106:J106" si="50">SUM(D107:D116)</f>
        <v>20</v>
      </c>
      <c r="E106" s="52">
        <f t="shared" si="50"/>
        <v>1</v>
      </c>
      <c r="F106" s="52">
        <f t="shared" si="50"/>
        <v>31</v>
      </c>
      <c r="G106" s="52">
        <f t="shared" si="50"/>
        <v>37</v>
      </c>
      <c r="H106" s="52">
        <f t="shared" si="50"/>
        <v>89</v>
      </c>
      <c r="I106" s="53">
        <f t="shared" si="50"/>
        <v>4</v>
      </c>
      <c r="J106" s="52">
        <f t="shared" si="50"/>
        <v>0</v>
      </c>
      <c r="K106" s="52">
        <f t="shared" ref="K106:O106" si="51">SUM(K107:K116)</f>
        <v>4</v>
      </c>
      <c r="L106" s="53">
        <f t="shared" si="51"/>
        <v>0</v>
      </c>
      <c r="M106" s="52">
        <f t="shared" si="51"/>
        <v>0</v>
      </c>
      <c r="N106" s="52">
        <f t="shared" si="51"/>
        <v>0</v>
      </c>
      <c r="O106" s="109">
        <f t="shared" si="51"/>
        <v>0</v>
      </c>
      <c r="P106" s="52">
        <f t="shared" ref="P106:Q106" si="52">SUM(P107:P116)</f>
        <v>2</v>
      </c>
      <c r="Q106" s="52">
        <f t="shared" si="52"/>
        <v>2</v>
      </c>
    </row>
    <row r="107" spans="1:17">
      <c r="A107" s="47" t="s">
        <v>154</v>
      </c>
      <c r="B107" s="47" t="s">
        <v>115</v>
      </c>
      <c r="C107" s="47" t="s">
        <v>119</v>
      </c>
      <c r="D107" s="100">
        <v>0</v>
      </c>
      <c r="E107" s="41">
        <v>0</v>
      </c>
      <c r="F107" s="41">
        <v>1</v>
      </c>
      <c r="G107" s="41">
        <v>0</v>
      </c>
      <c r="H107" s="41">
        <f t="shared" si="46"/>
        <v>1</v>
      </c>
      <c r="I107" s="100">
        <v>0</v>
      </c>
      <c r="J107" s="41">
        <v>0</v>
      </c>
      <c r="K107" s="41">
        <f t="shared" ref="K107:K116" si="53">SUM(I107:J107)</f>
        <v>0</v>
      </c>
      <c r="L107" s="100">
        <v>0</v>
      </c>
      <c r="M107" s="41">
        <v>0</v>
      </c>
      <c r="N107" s="41">
        <f t="shared" ref="N107:N116" si="54">SUM(L107:M107)</f>
        <v>0</v>
      </c>
      <c r="O107" s="41">
        <v>0</v>
      </c>
      <c r="P107" s="41">
        <v>0</v>
      </c>
      <c r="Q107" s="41">
        <f t="shared" ref="Q107:Q116" si="55">SUM(O107:P107)</f>
        <v>0</v>
      </c>
    </row>
    <row r="108" spans="1:17">
      <c r="A108" s="47" t="s">
        <v>142</v>
      </c>
      <c r="B108" s="47" t="s">
        <v>133</v>
      </c>
      <c r="C108" s="47" t="s">
        <v>116</v>
      </c>
      <c r="D108" s="100">
        <v>6</v>
      </c>
      <c r="E108" s="41">
        <v>0</v>
      </c>
      <c r="F108" s="41">
        <v>9</v>
      </c>
      <c r="G108" s="41">
        <v>15</v>
      </c>
      <c r="H108" s="41">
        <f t="shared" si="46"/>
        <v>30</v>
      </c>
      <c r="I108" s="100">
        <v>0</v>
      </c>
      <c r="J108" s="41">
        <v>0</v>
      </c>
      <c r="K108" s="41">
        <f t="shared" si="53"/>
        <v>0</v>
      </c>
      <c r="L108" s="100">
        <v>0</v>
      </c>
      <c r="M108" s="41">
        <v>0</v>
      </c>
      <c r="N108" s="41">
        <f t="shared" si="54"/>
        <v>0</v>
      </c>
      <c r="O108" s="41">
        <v>0</v>
      </c>
      <c r="P108" s="41">
        <v>0</v>
      </c>
      <c r="Q108" s="41">
        <f t="shared" si="55"/>
        <v>0</v>
      </c>
    </row>
    <row r="109" spans="1:17">
      <c r="A109" s="47" t="s">
        <v>156</v>
      </c>
      <c r="B109" s="47" t="s">
        <v>115</v>
      </c>
      <c r="C109" s="47" t="s">
        <v>119</v>
      </c>
      <c r="D109" s="100">
        <v>1</v>
      </c>
      <c r="E109" s="41">
        <v>0</v>
      </c>
      <c r="F109" s="41">
        <v>1</v>
      </c>
      <c r="G109" s="41">
        <v>0</v>
      </c>
      <c r="H109" s="41">
        <f t="shared" si="46"/>
        <v>2</v>
      </c>
      <c r="I109" s="100">
        <v>0</v>
      </c>
      <c r="J109" s="41">
        <v>0</v>
      </c>
      <c r="K109" s="41">
        <f t="shared" si="53"/>
        <v>0</v>
      </c>
      <c r="L109" s="100">
        <v>0</v>
      </c>
      <c r="M109" s="41">
        <v>0</v>
      </c>
      <c r="N109" s="41">
        <f t="shared" si="54"/>
        <v>0</v>
      </c>
      <c r="O109" s="41">
        <v>0</v>
      </c>
      <c r="P109" s="41">
        <v>0</v>
      </c>
      <c r="Q109" s="41">
        <f t="shared" si="55"/>
        <v>0</v>
      </c>
    </row>
    <row r="110" spans="1:17">
      <c r="A110" s="47" t="s">
        <v>132</v>
      </c>
      <c r="B110" s="47" t="s">
        <v>133</v>
      </c>
      <c r="C110" s="47" t="s">
        <v>119</v>
      </c>
      <c r="D110" s="100">
        <v>3</v>
      </c>
      <c r="E110" s="41">
        <v>0</v>
      </c>
      <c r="F110" s="41">
        <v>5</v>
      </c>
      <c r="G110" s="41">
        <v>3</v>
      </c>
      <c r="H110" s="41">
        <f t="shared" si="46"/>
        <v>11</v>
      </c>
      <c r="I110" s="100">
        <v>2</v>
      </c>
      <c r="J110" s="41">
        <v>0</v>
      </c>
      <c r="K110" s="41">
        <f t="shared" si="53"/>
        <v>2</v>
      </c>
      <c r="L110" s="100">
        <v>0</v>
      </c>
      <c r="M110" s="41">
        <v>0</v>
      </c>
      <c r="N110" s="41">
        <f t="shared" si="54"/>
        <v>0</v>
      </c>
      <c r="O110" s="41">
        <v>0</v>
      </c>
      <c r="P110" s="41">
        <v>0</v>
      </c>
      <c r="Q110" s="41">
        <f t="shared" si="55"/>
        <v>0</v>
      </c>
    </row>
    <row r="111" spans="1:17">
      <c r="A111" s="47" t="s">
        <v>172</v>
      </c>
      <c r="B111" s="47" t="s">
        <v>133</v>
      </c>
      <c r="C111" s="47" t="s">
        <v>116</v>
      </c>
      <c r="D111" s="100">
        <v>3</v>
      </c>
      <c r="E111" s="41">
        <v>0</v>
      </c>
      <c r="F111" s="41">
        <v>4</v>
      </c>
      <c r="G111" s="41">
        <v>3</v>
      </c>
      <c r="H111" s="41">
        <f t="shared" si="46"/>
        <v>10</v>
      </c>
      <c r="I111" s="100">
        <v>1</v>
      </c>
      <c r="J111" s="41">
        <v>0</v>
      </c>
      <c r="K111" s="41">
        <f t="shared" si="53"/>
        <v>1</v>
      </c>
      <c r="L111" s="100">
        <v>0</v>
      </c>
      <c r="M111" s="41">
        <v>0</v>
      </c>
      <c r="N111" s="41">
        <f t="shared" si="54"/>
        <v>0</v>
      </c>
      <c r="O111" s="41">
        <v>0</v>
      </c>
      <c r="P111" s="41">
        <v>1</v>
      </c>
      <c r="Q111" s="41">
        <f t="shared" si="55"/>
        <v>1</v>
      </c>
    </row>
    <row r="112" spans="1:17">
      <c r="A112" s="47" t="s">
        <v>177</v>
      </c>
      <c r="B112" s="47" t="s">
        <v>133</v>
      </c>
      <c r="C112" s="47" t="s">
        <v>119</v>
      </c>
      <c r="D112" s="100">
        <v>3</v>
      </c>
      <c r="E112" s="41">
        <v>0</v>
      </c>
      <c r="F112" s="41">
        <v>2</v>
      </c>
      <c r="G112" s="41">
        <v>8</v>
      </c>
      <c r="H112" s="41">
        <f t="shared" si="46"/>
        <v>13</v>
      </c>
      <c r="I112" s="100">
        <v>0</v>
      </c>
      <c r="J112" s="41">
        <v>0</v>
      </c>
      <c r="K112" s="41">
        <f t="shared" si="53"/>
        <v>0</v>
      </c>
      <c r="L112" s="100">
        <v>0</v>
      </c>
      <c r="M112" s="41">
        <v>0</v>
      </c>
      <c r="N112" s="41">
        <f t="shared" si="54"/>
        <v>0</v>
      </c>
      <c r="O112" s="41">
        <v>0</v>
      </c>
      <c r="P112" s="41">
        <v>0</v>
      </c>
      <c r="Q112" s="41">
        <f t="shared" si="55"/>
        <v>0</v>
      </c>
    </row>
    <row r="113" spans="1:17">
      <c r="A113" s="47" t="s">
        <v>137</v>
      </c>
      <c r="B113" s="47" t="s">
        <v>133</v>
      </c>
      <c r="C113" s="47" t="s">
        <v>116</v>
      </c>
      <c r="D113" s="100">
        <v>1</v>
      </c>
      <c r="E113" s="41">
        <v>0</v>
      </c>
      <c r="F113" s="41">
        <v>4</v>
      </c>
      <c r="G113" s="41">
        <v>2</v>
      </c>
      <c r="H113" s="41">
        <f t="shared" si="46"/>
        <v>7</v>
      </c>
      <c r="I113" s="100">
        <v>0</v>
      </c>
      <c r="J113" s="41">
        <v>0</v>
      </c>
      <c r="K113" s="41">
        <f t="shared" si="53"/>
        <v>0</v>
      </c>
      <c r="L113" s="100">
        <v>0</v>
      </c>
      <c r="M113" s="41">
        <v>0</v>
      </c>
      <c r="N113" s="41">
        <f t="shared" si="54"/>
        <v>0</v>
      </c>
      <c r="O113" s="41">
        <v>0</v>
      </c>
      <c r="P113" s="41">
        <v>1</v>
      </c>
      <c r="Q113" s="41">
        <f t="shared" si="55"/>
        <v>1</v>
      </c>
    </row>
    <row r="114" spans="1:17">
      <c r="A114" s="47" t="s">
        <v>184</v>
      </c>
      <c r="B114" s="47" t="s">
        <v>133</v>
      </c>
      <c r="C114" s="47" t="s">
        <v>119</v>
      </c>
      <c r="D114" s="100">
        <v>2</v>
      </c>
      <c r="E114" s="41">
        <v>1</v>
      </c>
      <c r="F114" s="41">
        <v>1</v>
      </c>
      <c r="G114" s="41">
        <v>4</v>
      </c>
      <c r="H114" s="41">
        <f t="shared" si="46"/>
        <v>8</v>
      </c>
      <c r="I114" s="100">
        <v>0</v>
      </c>
      <c r="J114" s="41">
        <v>0</v>
      </c>
      <c r="K114" s="41">
        <f t="shared" si="53"/>
        <v>0</v>
      </c>
      <c r="L114" s="100">
        <v>0</v>
      </c>
      <c r="M114" s="41">
        <v>0</v>
      </c>
      <c r="N114" s="41">
        <f t="shared" si="54"/>
        <v>0</v>
      </c>
      <c r="O114" s="41">
        <v>0</v>
      </c>
      <c r="P114" s="41">
        <v>0</v>
      </c>
      <c r="Q114" s="41">
        <f t="shared" si="55"/>
        <v>0</v>
      </c>
    </row>
    <row r="115" spans="1:17">
      <c r="A115" s="47" t="s">
        <v>139</v>
      </c>
      <c r="B115" s="47" t="s">
        <v>133</v>
      </c>
      <c r="C115" s="47" t="s">
        <v>116</v>
      </c>
      <c r="D115" s="100">
        <v>1</v>
      </c>
      <c r="E115" s="41">
        <v>0</v>
      </c>
      <c r="F115" s="41">
        <v>3</v>
      </c>
      <c r="G115" s="41">
        <v>0</v>
      </c>
      <c r="H115" s="41">
        <f t="shared" si="46"/>
        <v>4</v>
      </c>
      <c r="I115" s="100">
        <v>0</v>
      </c>
      <c r="J115" s="41">
        <v>0</v>
      </c>
      <c r="K115" s="41">
        <f t="shared" si="53"/>
        <v>0</v>
      </c>
      <c r="L115" s="100">
        <v>0</v>
      </c>
      <c r="M115" s="41">
        <v>0</v>
      </c>
      <c r="N115" s="41">
        <f t="shared" si="54"/>
        <v>0</v>
      </c>
      <c r="O115" s="41">
        <v>0</v>
      </c>
      <c r="P115" s="41">
        <v>0</v>
      </c>
      <c r="Q115" s="41">
        <f t="shared" si="55"/>
        <v>0</v>
      </c>
    </row>
    <row r="116" spans="1:17">
      <c r="A116" s="47" t="s">
        <v>193</v>
      </c>
      <c r="B116" s="47" t="s">
        <v>115</v>
      </c>
      <c r="C116" s="47" t="s">
        <v>116</v>
      </c>
      <c r="D116" s="100">
        <v>0</v>
      </c>
      <c r="E116" s="41">
        <v>0</v>
      </c>
      <c r="F116" s="41">
        <v>1</v>
      </c>
      <c r="G116" s="41">
        <v>2</v>
      </c>
      <c r="H116" s="41">
        <f t="shared" si="46"/>
        <v>3</v>
      </c>
      <c r="I116" s="100">
        <v>1</v>
      </c>
      <c r="J116" s="41">
        <v>0</v>
      </c>
      <c r="K116" s="41">
        <f t="shared" si="53"/>
        <v>1</v>
      </c>
      <c r="L116" s="100">
        <v>0</v>
      </c>
      <c r="M116" s="41">
        <v>0</v>
      </c>
      <c r="N116" s="41">
        <f t="shared" si="54"/>
        <v>0</v>
      </c>
      <c r="O116" s="41">
        <v>0</v>
      </c>
      <c r="P116" s="41">
        <v>0</v>
      </c>
      <c r="Q116" s="41">
        <f t="shared" si="55"/>
        <v>0</v>
      </c>
    </row>
    <row r="117" ht="12.75" spans="1:17">
      <c r="A117" s="112" t="s">
        <v>84</v>
      </c>
      <c r="B117" s="113"/>
      <c r="C117" s="52"/>
      <c r="D117" s="53">
        <f t="shared" ref="D117:J117" si="56">SUM(D118:D122)</f>
        <v>3</v>
      </c>
      <c r="E117" s="52">
        <f t="shared" si="56"/>
        <v>1</v>
      </c>
      <c r="F117" s="52">
        <f t="shared" si="56"/>
        <v>9</v>
      </c>
      <c r="G117" s="52">
        <f t="shared" si="56"/>
        <v>14</v>
      </c>
      <c r="H117" s="52">
        <f t="shared" si="56"/>
        <v>27</v>
      </c>
      <c r="I117" s="53">
        <f t="shared" si="56"/>
        <v>0</v>
      </c>
      <c r="J117" s="52">
        <f t="shared" si="56"/>
        <v>0</v>
      </c>
      <c r="K117" s="52">
        <f t="shared" ref="K117:O117" si="57">SUM(K118:K122)</f>
        <v>0</v>
      </c>
      <c r="L117" s="53">
        <f t="shared" si="57"/>
        <v>0</v>
      </c>
      <c r="M117" s="52">
        <f t="shared" si="57"/>
        <v>0</v>
      </c>
      <c r="N117" s="52">
        <f t="shared" si="57"/>
        <v>0</v>
      </c>
      <c r="O117" s="109">
        <f t="shared" si="57"/>
        <v>1</v>
      </c>
      <c r="P117" s="52">
        <f t="shared" ref="P117:Q117" si="58">SUM(P118:P122)</f>
        <v>3</v>
      </c>
      <c r="Q117" s="52">
        <f t="shared" si="58"/>
        <v>4</v>
      </c>
    </row>
    <row r="118" spans="1:17">
      <c r="A118" s="47" t="s">
        <v>194</v>
      </c>
      <c r="B118" s="47" t="s">
        <v>115</v>
      </c>
      <c r="C118" s="47" t="s">
        <v>116</v>
      </c>
      <c r="D118" s="100">
        <v>0</v>
      </c>
      <c r="E118" s="41">
        <v>0</v>
      </c>
      <c r="F118" s="41">
        <v>4</v>
      </c>
      <c r="G118" s="41">
        <v>4</v>
      </c>
      <c r="H118" s="41">
        <f t="shared" si="46"/>
        <v>8</v>
      </c>
      <c r="I118" s="100">
        <v>0</v>
      </c>
      <c r="J118" s="41">
        <v>0</v>
      </c>
      <c r="K118" s="41">
        <f>SUM(I118:J118)</f>
        <v>0</v>
      </c>
      <c r="L118" s="100">
        <v>0</v>
      </c>
      <c r="M118" s="41">
        <v>0</v>
      </c>
      <c r="N118" s="41">
        <f t="shared" ref="N118:N122" si="59">SUM(L118:M118)</f>
        <v>0</v>
      </c>
      <c r="O118" s="41">
        <v>0</v>
      </c>
      <c r="P118" s="41">
        <v>0</v>
      </c>
      <c r="Q118" s="41">
        <f t="shared" ref="Q118:Q122" si="60">SUM(O118:P118)</f>
        <v>0</v>
      </c>
    </row>
    <row r="119" spans="1:17">
      <c r="A119" s="47" t="s">
        <v>195</v>
      </c>
      <c r="B119" s="47" t="s">
        <v>115</v>
      </c>
      <c r="C119" s="47" t="s">
        <v>116</v>
      </c>
      <c r="D119" s="100">
        <v>3</v>
      </c>
      <c r="E119" s="41">
        <v>1</v>
      </c>
      <c r="F119" s="41">
        <v>4</v>
      </c>
      <c r="G119" s="41">
        <v>10</v>
      </c>
      <c r="H119" s="41">
        <f t="shared" si="46"/>
        <v>18</v>
      </c>
      <c r="I119" s="100">
        <v>0</v>
      </c>
      <c r="J119" s="41">
        <v>0</v>
      </c>
      <c r="K119" s="41">
        <f>SUM(I119:J119)</f>
        <v>0</v>
      </c>
      <c r="L119" s="100">
        <v>0</v>
      </c>
      <c r="M119" s="41">
        <v>0</v>
      </c>
      <c r="N119" s="41">
        <f t="shared" si="59"/>
        <v>0</v>
      </c>
      <c r="O119" s="41">
        <v>1</v>
      </c>
      <c r="P119" s="41">
        <v>2</v>
      </c>
      <c r="Q119" s="41">
        <f t="shared" si="60"/>
        <v>3</v>
      </c>
    </row>
    <row r="120" spans="1:17">
      <c r="A120" s="47" t="s">
        <v>196</v>
      </c>
      <c r="B120" s="47" t="s">
        <v>133</v>
      </c>
      <c r="C120" s="47" t="s">
        <v>119</v>
      </c>
      <c r="D120" s="100">
        <v>0</v>
      </c>
      <c r="E120" s="41">
        <v>0</v>
      </c>
      <c r="F120" s="41">
        <v>1</v>
      </c>
      <c r="G120" s="41">
        <v>0</v>
      </c>
      <c r="H120" s="41">
        <f t="shared" si="46"/>
        <v>1</v>
      </c>
      <c r="I120" s="100">
        <v>0</v>
      </c>
      <c r="J120" s="41">
        <v>0</v>
      </c>
      <c r="K120" s="41">
        <f>SUM(I120:J120)</f>
        <v>0</v>
      </c>
      <c r="L120" s="100">
        <v>0</v>
      </c>
      <c r="M120" s="41">
        <v>0</v>
      </c>
      <c r="N120" s="41">
        <f t="shared" si="59"/>
        <v>0</v>
      </c>
      <c r="O120" s="41">
        <v>0</v>
      </c>
      <c r="P120" s="41">
        <v>0</v>
      </c>
      <c r="Q120" s="41">
        <f t="shared" si="60"/>
        <v>0</v>
      </c>
    </row>
    <row r="121" spans="1:17">
      <c r="A121" s="47" t="s">
        <v>197</v>
      </c>
      <c r="B121" s="47" t="s">
        <v>115</v>
      </c>
      <c r="C121" s="47" t="s">
        <v>116</v>
      </c>
      <c r="D121" s="100">
        <v>0</v>
      </c>
      <c r="E121" s="41">
        <v>0</v>
      </c>
      <c r="F121" s="41">
        <v>0</v>
      </c>
      <c r="G121" s="41">
        <v>0</v>
      </c>
      <c r="H121" s="41">
        <f t="shared" si="46"/>
        <v>0</v>
      </c>
      <c r="I121" s="100">
        <v>0</v>
      </c>
      <c r="J121" s="41">
        <v>0</v>
      </c>
      <c r="K121" s="41">
        <f>SUM(I121:J121)</f>
        <v>0</v>
      </c>
      <c r="L121" s="100">
        <v>0</v>
      </c>
      <c r="M121" s="41">
        <v>0</v>
      </c>
      <c r="N121" s="41">
        <f t="shared" si="59"/>
        <v>0</v>
      </c>
      <c r="O121" s="41">
        <v>0</v>
      </c>
      <c r="P121" s="41">
        <v>1</v>
      </c>
      <c r="Q121" s="41">
        <f t="shared" si="60"/>
        <v>1</v>
      </c>
    </row>
    <row r="122" spans="1:17">
      <c r="A122" s="47" t="s">
        <v>187</v>
      </c>
      <c r="B122" s="47" t="s">
        <v>133</v>
      </c>
      <c r="C122" s="47" t="s">
        <v>119</v>
      </c>
      <c r="D122" s="100">
        <v>0</v>
      </c>
      <c r="E122" s="41">
        <v>0</v>
      </c>
      <c r="F122" s="41">
        <v>0</v>
      </c>
      <c r="G122" s="41">
        <v>0</v>
      </c>
      <c r="H122" s="41">
        <f t="shared" si="46"/>
        <v>0</v>
      </c>
      <c r="I122" s="100">
        <v>0</v>
      </c>
      <c r="J122" s="41">
        <v>0</v>
      </c>
      <c r="K122" s="41">
        <f>SUM(I122:J122)</f>
        <v>0</v>
      </c>
      <c r="L122" s="100">
        <v>0</v>
      </c>
      <c r="M122" s="41">
        <v>0</v>
      </c>
      <c r="N122" s="41">
        <f t="shared" si="59"/>
        <v>0</v>
      </c>
      <c r="O122" s="41">
        <v>0</v>
      </c>
      <c r="P122" s="41">
        <v>0</v>
      </c>
      <c r="Q122" s="41">
        <f t="shared" si="60"/>
        <v>0</v>
      </c>
    </row>
    <row r="123" ht="12.75" spans="1:17">
      <c r="A123" s="112" t="s">
        <v>89</v>
      </c>
      <c r="B123" s="113"/>
      <c r="C123" s="52"/>
      <c r="D123" s="53">
        <f>SUM(D124:D131)</f>
        <v>11</v>
      </c>
      <c r="E123" s="52">
        <f t="shared" ref="E123:J123" si="61">SUM(E124:E131)</f>
        <v>1</v>
      </c>
      <c r="F123" s="52">
        <f t="shared" si="61"/>
        <v>25</v>
      </c>
      <c r="G123" s="52">
        <f t="shared" si="61"/>
        <v>61</v>
      </c>
      <c r="H123" s="52">
        <f t="shared" si="61"/>
        <v>98</v>
      </c>
      <c r="I123" s="53">
        <f t="shared" si="61"/>
        <v>1</v>
      </c>
      <c r="J123" s="52">
        <f t="shared" si="61"/>
        <v>0</v>
      </c>
      <c r="K123" s="52">
        <f t="shared" ref="K123:O123" si="62">SUM(K124:K131)</f>
        <v>1</v>
      </c>
      <c r="L123" s="53">
        <f t="shared" si="62"/>
        <v>3</v>
      </c>
      <c r="M123" s="52">
        <f t="shared" si="62"/>
        <v>0</v>
      </c>
      <c r="N123" s="52">
        <f t="shared" si="62"/>
        <v>3</v>
      </c>
      <c r="O123" s="109">
        <f t="shared" si="62"/>
        <v>6</v>
      </c>
      <c r="P123" s="52">
        <f t="shared" ref="P123:Q123" si="63">SUM(P124:P131)</f>
        <v>14</v>
      </c>
      <c r="Q123" s="52">
        <f t="shared" si="63"/>
        <v>20</v>
      </c>
    </row>
    <row r="124" spans="1:17">
      <c r="A124" s="47" t="s">
        <v>188</v>
      </c>
      <c r="B124" s="47" t="s">
        <v>115</v>
      </c>
      <c r="C124" s="47" t="s">
        <v>116</v>
      </c>
      <c r="D124" s="100">
        <v>6</v>
      </c>
      <c r="E124" s="41">
        <v>1</v>
      </c>
      <c r="F124" s="41">
        <v>9</v>
      </c>
      <c r="G124" s="41">
        <v>24</v>
      </c>
      <c r="H124" s="41">
        <f t="shared" si="46"/>
        <v>40</v>
      </c>
      <c r="I124" s="100">
        <v>0</v>
      </c>
      <c r="J124" s="41">
        <v>0</v>
      </c>
      <c r="K124" s="41">
        <f t="shared" ref="K124:K145" si="64">SUM(I124:J124)</f>
        <v>0</v>
      </c>
      <c r="L124" s="100">
        <v>0</v>
      </c>
      <c r="M124" s="41">
        <v>0</v>
      </c>
      <c r="N124" s="41">
        <f t="shared" ref="N124:N141" si="65">SUM(L124:M124)</f>
        <v>0</v>
      </c>
      <c r="O124" s="41">
        <v>0</v>
      </c>
      <c r="P124" s="41">
        <v>1</v>
      </c>
      <c r="Q124" s="41">
        <f t="shared" ref="Q124:Q145" si="66">SUM(O124:P124)</f>
        <v>1</v>
      </c>
    </row>
    <row r="125" spans="1:17">
      <c r="A125" s="47" t="s">
        <v>146</v>
      </c>
      <c r="B125" s="47" t="s">
        <v>115</v>
      </c>
      <c r="C125" s="47" t="s">
        <v>116</v>
      </c>
      <c r="D125" s="100">
        <v>1</v>
      </c>
      <c r="E125" s="41">
        <v>0</v>
      </c>
      <c r="F125" s="41">
        <v>3</v>
      </c>
      <c r="G125" s="41">
        <v>2</v>
      </c>
      <c r="H125" s="41">
        <f t="shared" si="46"/>
        <v>6</v>
      </c>
      <c r="I125" s="100">
        <v>1</v>
      </c>
      <c r="J125" s="41">
        <v>0</v>
      </c>
      <c r="K125" s="41">
        <f t="shared" si="64"/>
        <v>1</v>
      </c>
      <c r="L125" s="100">
        <v>1</v>
      </c>
      <c r="M125" s="41">
        <v>0</v>
      </c>
      <c r="N125" s="41">
        <f t="shared" si="65"/>
        <v>1</v>
      </c>
      <c r="O125" s="41">
        <v>2</v>
      </c>
      <c r="P125" s="41">
        <v>2</v>
      </c>
      <c r="Q125" s="41">
        <f t="shared" si="66"/>
        <v>4</v>
      </c>
    </row>
    <row r="126" spans="1:17">
      <c r="A126" s="47" t="s">
        <v>189</v>
      </c>
      <c r="B126" s="47" t="s">
        <v>115</v>
      </c>
      <c r="C126" s="47" t="s">
        <v>116</v>
      </c>
      <c r="D126" s="100">
        <v>0</v>
      </c>
      <c r="E126" s="41">
        <v>0</v>
      </c>
      <c r="F126" s="41">
        <v>5</v>
      </c>
      <c r="G126" s="41">
        <v>12</v>
      </c>
      <c r="H126" s="41">
        <f t="shared" si="46"/>
        <v>17</v>
      </c>
      <c r="I126" s="100">
        <v>0</v>
      </c>
      <c r="J126" s="41">
        <v>0</v>
      </c>
      <c r="K126" s="41">
        <f t="shared" si="64"/>
        <v>0</v>
      </c>
      <c r="L126" s="100">
        <v>0</v>
      </c>
      <c r="M126" s="41">
        <v>0</v>
      </c>
      <c r="N126" s="41">
        <f t="shared" si="65"/>
        <v>0</v>
      </c>
      <c r="O126" s="41">
        <v>0</v>
      </c>
      <c r="P126" s="41">
        <v>3</v>
      </c>
      <c r="Q126" s="41">
        <f t="shared" si="66"/>
        <v>3</v>
      </c>
    </row>
    <row r="127" spans="1:17">
      <c r="A127" s="47" t="s">
        <v>190</v>
      </c>
      <c r="B127" s="47" t="s">
        <v>115</v>
      </c>
      <c r="C127" s="47" t="s">
        <v>116</v>
      </c>
      <c r="D127" s="100">
        <v>1</v>
      </c>
      <c r="E127" s="41">
        <v>0</v>
      </c>
      <c r="F127" s="41">
        <v>0</v>
      </c>
      <c r="G127" s="41">
        <v>0</v>
      </c>
      <c r="H127" s="41">
        <f t="shared" si="46"/>
        <v>1</v>
      </c>
      <c r="I127" s="100">
        <v>0</v>
      </c>
      <c r="J127" s="41">
        <v>0</v>
      </c>
      <c r="K127" s="41">
        <f t="shared" si="64"/>
        <v>0</v>
      </c>
      <c r="L127" s="100">
        <v>0</v>
      </c>
      <c r="M127" s="41">
        <v>0</v>
      </c>
      <c r="N127" s="41">
        <f t="shared" si="65"/>
        <v>0</v>
      </c>
      <c r="O127" s="41">
        <v>1</v>
      </c>
      <c r="P127" s="41">
        <v>2</v>
      </c>
      <c r="Q127" s="41">
        <f t="shared" si="66"/>
        <v>3</v>
      </c>
    </row>
    <row r="128" spans="1:17">
      <c r="A128" s="47" t="s">
        <v>191</v>
      </c>
      <c r="B128" s="47" t="s">
        <v>115</v>
      </c>
      <c r="C128" s="47" t="s">
        <v>116</v>
      </c>
      <c r="D128" s="100">
        <v>0</v>
      </c>
      <c r="E128" s="41">
        <v>0</v>
      </c>
      <c r="F128" s="41">
        <v>2</v>
      </c>
      <c r="G128" s="41">
        <v>12</v>
      </c>
      <c r="H128" s="41">
        <f t="shared" si="46"/>
        <v>14</v>
      </c>
      <c r="I128" s="100">
        <v>0</v>
      </c>
      <c r="J128" s="41">
        <v>0</v>
      </c>
      <c r="K128" s="41">
        <f t="shared" si="64"/>
        <v>0</v>
      </c>
      <c r="L128" s="100">
        <v>1</v>
      </c>
      <c r="M128" s="41">
        <v>0</v>
      </c>
      <c r="N128" s="41">
        <f t="shared" si="65"/>
        <v>1</v>
      </c>
      <c r="O128" s="41">
        <v>1</v>
      </c>
      <c r="P128" s="41">
        <v>4</v>
      </c>
      <c r="Q128" s="41">
        <f t="shared" si="66"/>
        <v>5</v>
      </c>
    </row>
    <row r="129" spans="1:17">
      <c r="A129" s="47" t="s">
        <v>147</v>
      </c>
      <c r="B129" s="47" t="s">
        <v>115</v>
      </c>
      <c r="C129" s="47" t="s">
        <v>116</v>
      </c>
      <c r="D129" s="100">
        <v>1</v>
      </c>
      <c r="E129" s="41">
        <v>0</v>
      </c>
      <c r="F129" s="41">
        <v>2</v>
      </c>
      <c r="G129" s="41">
        <v>5</v>
      </c>
      <c r="H129" s="41">
        <f t="shared" si="46"/>
        <v>8</v>
      </c>
      <c r="I129" s="100">
        <v>0</v>
      </c>
      <c r="J129" s="41">
        <v>0</v>
      </c>
      <c r="K129" s="41">
        <f t="shared" si="64"/>
        <v>0</v>
      </c>
      <c r="L129" s="100">
        <v>0</v>
      </c>
      <c r="M129" s="41">
        <v>0</v>
      </c>
      <c r="N129" s="41">
        <f t="shared" si="65"/>
        <v>0</v>
      </c>
      <c r="O129" s="41">
        <v>2</v>
      </c>
      <c r="P129" s="41">
        <v>2</v>
      </c>
      <c r="Q129" s="41">
        <f t="shared" si="66"/>
        <v>4</v>
      </c>
    </row>
    <row r="130" spans="1:17">
      <c r="A130" s="47" t="s">
        <v>192</v>
      </c>
      <c r="B130" s="47" t="s">
        <v>115</v>
      </c>
      <c r="C130" s="47" t="s">
        <v>116</v>
      </c>
      <c r="D130" s="100">
        <v>1</v>
      </c>
      <c r="E130" s="41">
        <v>0</v>
      </c>
      <c r="F130" s="41">
        <v>4</v>
      </c>
      <c r="G130" s="41">
        <v>5</v>
      </c>
      <c r="H130" s="41">
        <f t="shared" si="46"/>
        <v>10</v>
      </c>
      <c r="I130" s="100">
        <v>0</v>
      </c>
      <c r="J130" s="41">
        <v>0</v>
      </c>
      <c r="K130" s="41">
        <f t="shared" si="64"/>
        <v>0</v>
      </c>
      <c r="L130" s="100">
        <v>0</v>
      </c>
      <c r="M130" s="41">
        <v>0</v>
      </c>
      <c r="N130" s="41">
        <f t="shared" si="65"/>
        <v>0</v>
      </c>
      <c r="O130" s="41">
        <v>0</v>
      </c>
      <c r="P130" s="41">
        <v>0</v>
      </c>
      <c r="Q130" s="41">
        <f t="shared" si="66"/>
        <v>0</v>
      </c>
    </row>
    <row r="131" spans="1:17">
      <c r="A131" s="47" t="s">
        <v>198</v>
      </c>
      <c r="B131" s="47" t="s">
        <v>115</v>
      </c>
      <c r="C131" s="47" t="s">
        <v>116</v>
      </c>
      <c r="D131" s="100">
        <v>1</v>
      </c>
      <c r="E131" s="41">
        <v>0</v>
      </c>
      <c r="F131" s="41">
        <v>0</v>
      </c>
      <c r="G131" s="41">
        <v>1</v>
      </c>
      <c r="H131" s="41">
        <f t="shared" si="46"/>
        <v>2</v>
      </c>
      <c r="I131" s="100">
        <v>0</v>
      </c>
      <c r="J131" s="41">
        <v>0</v>
      </c>
      <c r="K131" s="41">
        <f t="shared" si="64"/>
        <v>0</v>
      </c>
      <c r="L131" s="100">
        <v>1</v>
      </c>
      <c r="M131" s="41">
        <v>0</v>
      </c>
      <c r="N131" s="41">
        <f t="shared" si="65"/>
        <v>1</v>
      </c>
      <c r="O131" s="41">
        <v>0</v>
      </c>
      <c r="P131" s="41">
        <v>0</v>
      </c>
      <c r="Q131" s="41">
        <f t="shared" si="66"/>
        <v>0</v>
      </c>
    </row>
    <row r="132" ht="12.75" spans="1:17">
      <c r="A132" s="112" t="s">
        <v>199</v>
      </c>
      <c r="B132" s="113"/>
      <c r="C132" s="52"/>
      <c r="D132" s="53">
        <f>SUM(D133:D140)</f>
        <v>0</v>
      </c>
      <c r="E132" s="52">
        <f t="shared" ref="E132:G132" si="67">SUM(E133:E140)</f>
        <v>0</v>
      </c>
      <c r="F132" s="52">
        <f t="shared" si="67"/>
        <v>0</v>
      </c>
      <c r="G132" s="52">
        <f t="shared" si="67"/>
        <v>0</v>
      </c>
      <c r="H132" s="52">
        <f t="shared" si="46"/>
        <v>0</v>
      </c>
      <c r="I132" s="53">
        <f t="shared" ref="I132:M132" si="68">SUM(I133:I140)</f>
        <v>0</v>
      </c>
      <c r="J132" s="52">
        <f t="shared" si="68"/>
        <v>0</v>
      </c>
      <c r="K132" s="52">
        <f t="shared" si="64"/>
        <v>0</v>
      </c>
      <c r="L132" s="53">
        <f t="shared" si="68"/>
        <v>0</v>
      </c>
      <c r="M132" s="52">
        <f t="shared" si="68"/>
        <v>0</v>
      </c>
      <c r="N132" s="52">
        <f t="shared" si="65"/>
        <v>0</v>
      </c>
      <c r="O132" s="109">
        <f t="shared" ref="O132" si="69">SUM(O133:O140)</f>
        <v>0</v>
      </c>
      <c r="P132" s="52">
        <f t="shared" ref="P132" si="70">SUM(P133:P140)</f>
        <v>0</v>
      </c>
      <c r="Q132" s="52">
        <f t="shared" si="66"/>
        <v>0</v>
      </c>
    </row>
    <row r="133" spans="1:17">
      <c r="A133" s="47" t="s">
        <v>200</v>
      </c>
      <c r="B133" s="47" t="s">
        <v>115</v>
      </c>
      <c r="C133" s="47" t="s">
        <v>201</v>
      </c>
      <c r="D133" s="100">
        <v>0</v>
      </c>
      <c r="E133" s="41">
        <v>0</v>
      </c>
      <c r="F133" s="41">
        <v>0</v>
      </c>
      <c r="G133" s="41">
        <v>0</v>
      </c>
      <c r="H133" s="41">
        <f t="shared" si="46"/>
        <v>0</v>
      </c>
      <c r="I133" s="100">
        <v>0</v>
      </c>
      <c r="J133" s="41">
        <v>0</v>
      </c>
      <c r="K133" s="41">
        <f t="shared" si="64"/>
        <v>0</v>
      </c>
      <c r="L133" s="100">
        <v>0</v>
      </c>
      <c r="M133" s="41">
        <v>0</v>
      </c>
      <c r="N133" s="41">
        <f t="shared" si="65"/>
        <v>0</v>
      </c>
      <c r="O133" s="41">
        <v>0</v>
      </c>
      <c r="P133" s="41">
        <v>0</v>
      </c>
      <c r="Q133" s="41">
        <f t="shared" si="66"/>
        <v>0</v>
      </c>
    </row>
    <row r="134" spans="1:17">
      <c r="A134" s="47" t="s">
        <v>142</v>
      </c>
      <c r="B134" s="47" t="s">
        <v>133</v>
      </c>
      <c r="C134" s="47" t="s">
        <v>201</v>
      </c>
      <c r="D134" s="100">
        <v>0</v>
      </c>
      <c r="E134" s="41">
        <v>0</v>
      </c>
      <c r="F134" s="41">
        <v>0</v>
      </c>
      <c r="G134" s="41">
        <v>0</v>
      </c>
      <c r="H134" s="41">
        <f t="shared" ref="H134:H140" si="71">SUM(D134:G134)</f>
        <v>0</v>
      </c>
      <c r="I134" s="100">
        <v>0</v>
      </c>
      <c r="J134" s="41">
        <v>0</v>
      </c>
      <c r="K134" s="41">
        <f t="shared" si="64"/>
        <v>0</v>
      </c>
      <c r="L134" s="100">
        <v>0</v>
      </c>
      <c r="M134" s="41">
        <v>0</v>
      </c>
      <c r="N134" s="41">
        <f t="shared" si="65"/>
        <v>0</v>
      </c>
      <c r="O134" s="41">
        <v>0</v>
      </c>
      <c r="P134" s="41">
        <v>0</v>
      </c>
      <c r="Q134" s="41">
        <f t="shared" si="66"/>
        <v>0</v>
      </c>
    </row>
    <row r="135" spans="1:17">
      <c r="A135" s="47" t="s">
        <v>132</v>
      </c>
      <c r="B135" s="47" t="s">
        <v>133</v>
      </c>
      <c r="C135" s="47" t="s">
        <v>201</v>
      </c>
      <c r="D135" s="100">
        <v>0</v>
      </c>
      <c r="E135" s="41">
        <v>0</v>
      </c>
      <c r="F135" s="41">
        <v>0</v>
      </c>
      <c r="G135" s="41">
        <v>0</v>
      </c>
      <c r="H135" s="41">
        <f t="shared" si="71"/>
        <v>0</v>
      </c>
      <c r="I135" s="100">
        <v>0</v>
      </c>
      <c r="J135" s="41">
        <v>0</v>
      </c>
      <c r="K135" s="41">
        <f t="shared" si="64"/>
        <v>0</v>
      </c>
      <c r="L135" s="100">
        <v>0</v>
      </c>
      <c r="M135" s="41">
        <v>0</v>
      </c>
      <c r="N135" s="41">
        <f t="shared" si="65"/>
        <v>0</v>
      </c>
      <c r="O135" s="41">
        <v>0</v>
      </c>
      <c r="P135" s="41">
        <v>0</v>
      </c>
      <c r="Q135" s="41">
        <f t="shared" si="66"/>
        <v>0</v>
      </c>
    </row>
    <row r="136" spans="1:17">
      <c r="A136" s="47" t="s">
        <v>172</v>
      </c>
      <c r="B136" s="47" t="s">
        <v>133</v>
      </c>
      <c r="C136" s="47" t="s">
        <v>201</v>
      </c>
      <c r="D136" s="100">
        <v>0</v>
      </c>
      <c r="E136" s="41">
        <v>0</v>
      </c>
      <c r="F136" s="41">
        <v>0</v>
      </c>
      <c r="G136" s="41">
        <v>0</v>
      </c>
      <c r="H136" s="41">
        <f t="shared" si="71"/>
        <v>0</v>
      </c>
      <c r="I136" s="100">
        <v>0</v>
      </c>
      <c r="J136" s="41">
        <v>0</v>
      </c>
      <c r="K136" s="41">
        <f t="shared" si="64"/>
        <v>0</v>
      </c>
      <c r="L136" s="100">
        <v>0</v>
      </c>
      <c r="M136" s="41">
        <v>0</v>
      </c>
      <c r="N136" s="41">
        <f t="shared" si="65"/>
        <v>0</v>
      </c>
      <c r="O136" s="41">
        <v>0</v>
      </c>
      <c r="P136" s="41">
        <v>0</v>
      </c>
      <c r="Q136" s="41">
        <f t="shared" si="66"/>
        <v>0</v>
      </c>
    </row>
    <row r="137" spans="1:17">
      <c r="A137" s="47" t="s">
        <v>173</v>
      </c>
      <c r="B137" s="47" t="s">
        <v>133</v>
      </c>
      <c r="C137" s="47" t="s">
        <v>201</v>
      </c>
      <c r="D137" s="100">
        <v>0</v>
      </c>
      <c r="E137" s="41">
        <v>0</v>
      </c>
      <c r="F137" s="41">
        <v>0</v>
      </c>
      <c r="G137" s="41">
        <v>0</v>
      </c>
      <c r="H137" s="41">
        <f t="shared" si="71"/>
        <v>0</v>
      </c>
      <c r="I137" s="100">
        <v>0</v>
      </c>
      <c r="J137" s="41">
        <v>0</v>
      </c>
      <c r="K137" s="41">
        <f t="shared" si="64"/>
        <v>0</v>
      </c>
      <c r="L137" s="100">
        <v>0</v>
      </c>
      <c r="M137" s="41">
        <v>0</v>
      </c>
      <c r="N137" s="41">
        <f t="shared" si="65"/>
        <v>0</v>
      </c>
      <c r="O137" s="41">
        <v>0</v>
      </c>
      <c r="P137" s="41">
        <v>0</v>
      </c>
      <c r="Q137" s="41">
        <f t="shared" si="66"/>
        <v>0</v>
      </c>
    </row>
    <row r="138" spans="1:17">
      <c r="A138" s="47" t="s">
        <v>177</v>
      </c>
      <c r="B138" s="47" t="s">
        <v>133</v>
      </c>
      <c r="C138" s="47" t="s">
        <v>201</v>
      </c>
      <c r="D138" s="100">
        <v>0</v>
      </c>
      <c r="E138" s="41">
        <v>0</v>
      </c>
      <c r="F138" s="41">
        <v>0</v>
      </c>
      <c r="G138" s="41">
        <v>0</v>
      </c>
      <c r="H138" s="41">
        <f t="shared" si="71"/>
        <v>0</v>
      </c>
      <c r="I138" s="100">
        <v>0</v>
      </c>
      <c r="J138" s="41">
        <v>0</v>
      </c>
      <c r="K138" s="41">
        <f t="shared" si="64"/>
        <v>0</v>
      </c>
      <c r="L138" s="100">
        <v>0</v>
      </c>
      <c r="M138" s="41">
        <v>0</v>
      </c>
      <c r="N138" s="41">
        <f t="shared" si="65"/>
        <v>0</v>
      </c>
      <c r="O138" s="41">
        <v>0</v>
      </c>
      <c r="P138" s="41">
        <v>0</v>
      </c>
      <c r="Q138" s="41">
        <f t="shared" si="66"/>
        <v>0</v>
      </c>
    </row>
    <row r="139" spans="1:17">
      <c r="A139" s="47" t="s">
        <v>137</v>
      </c>
      <c r="B139" s="47" t="s">
        <v>133</v>
      </c>
      <c r="C139" s="47" t="s">
        <v>201</v>
      </c>
      <c r="D139" s="100">
        <v>0</v>
      </c>
      <c r="E139" s="41">
        <v>0</v>
      </c>
      <c r="F139" s="41">
        <v>0</v>
      </c>
      <c r="G139" s="41">
        <v>0</v>
      </c>
      <c r="H139" s="41">
        <f t="shared" si="71"/>
        <v>0</v>
      </c>
      <c r="I139" s="100">
        <v>0</v>
      </c>
      <c r="J139" s="41">
        <v>0</v>
      </c>
      <c r="K139" s="41">
        <f t="shared" si="64"/>
        <v>0</v>
      </c>
      <c r="L139" s="100">
        <v>0</v>
      </c>
      <c r="M139" s="41">
        <v>0</v>
      </c>
      <c r="N139" s="41">
        <f t="shared" si="65"/>
        <v>0</v>
      </c>
      <c r="O139" s="41">
        <v>0</v>
      </c>
      <c r="P139" s="41">
        <v>0</v>
      </c>
      <c r="Q139" s="41">
        <f t="shared" si="66"/>
        <v>0</v>
      </c>
    </row>
    <row r="140" spans="1:17">
      <c r="A140" s="47" t="s">
        <v>139</v>
      </c>
      <c r="B140" s="47" t="s">
        <v>133</v>
      </c>
      <c r="C140" s="47" t="s">
        <v>201</v>
      </c>
      <c r="D140" s="100">
        <v>0</v>
      </c>
      <c r="E140" s="41">
        <v>0</v>
      </c>
      <c r="F140" s="41">
        <v>0</v>
      </c>
      <c r="G140" s="41">
        <v>0</v>
      </c>
      <c r="H140" s="41">
        <f t="shared" si="71"/>
        <v>0</v>
      </c>
      <c r="I140" s="100">
        <v>0</v>
      </c>
      <c r="J140" s="41">
        <v>0</v>
      </c>
      <c r="K140" s="41">
        <f t="shared" si="64"/>
        <v>0</v>
      </c>
      <c r="L140" s="100">
        <v>0</v>
      </c>
      <c r="M140" s="41">
        <v>0</v>
      </c>
      <c r="N140" s="41">
        <f t="shared" si="65"/>
        <v>0</v>
      </c>
      <c r="O140" s="41">
        <v>0</v>
      </c>
      <c r="P140" s="41">
        <v>0</v>
      </c>
      <c r="Q140" s="41">
        <f t="shared" si="66"/>
        <v>0</v>
      </c>
    </row>
    <row r="141" ht="12.75" spans="1:17">
      <c r="A141" s="112" t="s">
        <v>92</v>
      </c>
      <c r="B141" s="52"/>
      <c r="C141" s="52"/>
      <c r="D141" s="116">
        <f>SUM(D142:D145)</f>
        <v>8</v>
      </c>
      <c r="E141" s="116">
        <f>SUM(E142:E145)</f>
        <v>1</v>
      </c>
      <c r="F141" s="116">
        <f t="shared" ref="F141:I141" si="72">SUM(F142:F145)</f>
        <v>16</v>
      </c>
      <c r="G141" s="116">
        <f t="shared" si="72"/>
        <v>21</v>
      </c>
      <c r="H141" s="109">
        <f t="shared" ref="H141:H145" si="73">SUM(D141:G141)</f>
        <v>46</v>
      </c>
      <c r="I141" s="53">
        <f t="shared" si="72"/>
        <v>2</v>
      </c>
      <c r="J141" s="53">
        <f t="shared" ref="J141:M141" si="74">SUM(J142:J145)</f>
        <v>1</v>
      </c>
      <c r="K141" s="52">
        <f t="shared" si="64"/>
        <v>3</v>
      </c>
      <c r="L141" s="53">
        <f t="shared" si="74"/>
        <v>1</v>
      </c>
      <c r="M141" s="53">
        <f t="shared" si="74"/>
        <v>1</v>
      </c>
      <c r="N141" s="52">
        <f t="shared" si="65"/>
        <v>2</v>
      </c>
      <c r="O141" s="109">
        <f t="shared" ref="O141" si="75">SUM(O142:O145)</f>
        <v>4</v>
      </c>
      <c r="P141" s="53">
        <f t="shared" ref="P141" si="76">SUM(P142:P145)</f>
        <v>5</v>
      </c>
      <c r="Q141" s="52">
        <f t="shared" si="66"/>
        <v>9</v>
      </c>
    </row>
    <row r="142" spans="1:17">
      <c r="A142" s="117" t="s">
        <v>202</v>
      </c>
      <c r="B142" s="47" t="s">
        <v>115</v>
      </c>
      <c r="C142" s="47" t="s">
        <v>116</v>
      </c>
      <c r="D142" s="100">
        <v>1</v>
      </c>
      <c r="E142" s="41">
        <v>1</v>
      </c>
      <c r="F142" s="41">
        <v>3</v>
      </c>
      <c r="G142" s="41">
        <v>2</v>
      </c>
      <c r="H142" s="41">
        <f t="shared" si="73"/>
        <v>7</v>
      </c>
      <c r="I142" s="100">
        <v>0</v>
      </c>
      <c r="J142" s="41">
        <v>0</v>
      </c>
      <c r="K142" s="41">
        <f t="shared" si="64"/>
        <v>0</v>
      </c>
      <c r="L142" s="100">
        <v>0</v>
      </c>
      <c r="M142" s="41">
        <v>0</v>
      </c>
      <c r="N142" s="41">
        <v>0</v>
      </c>
      <c r="O142" s="41">
        <v>1</v>
      </c>
      <c r="P142" s="41">
        <v>1</v>
      </c>
      <c r="Q142" s="41">
        <f t="shared" si="66"/>
        <v>2</v>
      </c>
    </row>
    <row r="143" spans="1:17">
      <c r="A143" s="117" t="s">
        <v>149</v>
      </c>
      <c r="B143" s="47" t="s">
        <v>115</v>
      </c>
      <c r="C143" s="47" t="s">
        <v>116</v>
      </c>
      <c r="D143" s="100">
        <v>2</v>
      </c>
      <c r="E143" s="41">
        <v>0</v>
      </c>
      <c r="F143" s="41">
        <v>6</v>
      </c>
      <c r="G143" s="41">
        <v>11</v>
      </c>
      <c r="H143" s="41">
        <f t="shared" si="73"/>
        <v>19</v>
      </c>
      <c r="I143" s="100">
        <v>0</v>
      </c>
      <c r="J143" s="41">
        <v>0</v>
      </c>
      <c r="K143" s="41">
        <f t="shared" si="64"/>
        <v>0</v>
      </c>
      <c r="L143" s="100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f t="shared" si="66"/>
        <v>0</v>
      </c>
    </row>
    <row r="144" spans="1:17">
      <c r="A144" s="117" t="s">
        <v>152</v>
      </c>
      <c r="B144" s="47" t="s">
        <v>115</v>
      </c>
      <c r="C144" s="47" t="s">
        <v>116</v>
      </c>
      <c r="D144" s="100">
        <v>2</v>
      </c>
      <c r="E144" s="41">
        <v>0</v>
      </c>
      <c r="F144" s="41">
        <v>5</v>
      </c>
      <c r="G144" s="41">
        <v>7</v>
      </c>
      <c r="H144" s="41">
        <f t="shared" si="73"/>
        <v>14</v>
      </c>
      <c r="I144" s="100">
        <v>2</v>
      </c>
      <c r="J144" s="41">
        <v>1</v>
      </c>
      <c r="K144" s="41">
        <f t="shared" si="64"/>
        <v>3</v>
      </c>
      <c r="L144" s="100">
        <v>0</v>
      </c>
      <c r="M144" s="41">
        <v>1</v>
      </c>
      <c r="N144" s="41">
        <f t="shared" ref="N144" si="77">SUM(L144:M144)</f>
        <v>1</v>
      </c>
      <c r="O144" s="41">
        <v>3</v>
      </c>
      <c r="P144" s="41">
        <v>3</v>
      </c>
      <c r="Q144" s="41">
        <f t="shared" si="66"/>
        <v>6</v>
      </c>
    </row>
    <row r="145" spans="1:17">
      <c r="A145" s="117" t="s">
        <v>153</v>
      </c>
      <c r="B145" s="47" t="s">
        <v>115</v>
      </c>
      <c r="C145" s="47" t="s">
        <v>116</v>
      </c>
      <c r="D145" s="100">
        <v>3</v>
      </c>
      <c r="E145" s="41">
        <v>0</v>
      </c>
      <c r="F145" s="41">
        <v>2</v>
      </c>
      <c r="G145" s="41">
        <v>1</v>
      </c>
      <c r="H145" s="41">
        <f t="shared" si="73"/>
        <v>6</v>
      </c>
      <c r="I145" s="100">
        <v>0</v>
      </c>
      <c r="J145" s="41">
        <v>0</v>
      </c>
      <c r="K145" s="41">
        <f t="shared" si="64"/>
        <v>0</v>
      </c>
      <c r="L145" s="100">
        <v>1</v>
      </c>
      <c r="M145" s="41">
        <v>0</v>
      </c>
      <c r="N145" s="41">
        <v>0</v>
      </c>
      <c r="O145" s="41">
        <v>0</v>
      </c>
      <c r="P145" s="41">
        <v>1</v>
      </c>
      <c r="Q145" s="41">
        <f t="shared" si="66"/>
        <v>1</v>
      </c>
    </row>
    <row r="146" ht="12.75" spans="1:17">
      <c r="A146" s="112" t="s">
        <v>102</v>
      </c>
      <c r="B146" s="52"/>
      <c r="C146" s="52"/>
      <c r="D146" s="118">
        <f>SUM(D6,D99,D106,D117,D123,D132,D141)</f>
        <v>255</v>
      </c>
      <c r="E146" s="109">
        <f t="shared" ref="E146:H146" si="78">SUM(E6,E99,E106,E117,E123,E132,E141)</f>
        <v>9</v>
      </c>
      <c r="F146" s="109">
        <f t="shared" si="78"/>
        <v>285</v>
      </c>
      <c r="G146" s="109">
        <f t="shared" si="78"/>
        <v>446</v>
      </c>
      <c r="H146" s="109">
        <f t="shared" si="78"/>
        <v>995</v>
      </c>
      <c r="I146" s="109">
        <f t="shared" ref="I146:N146" si="79">SUM(I6,I99,I106,I117,I123,I132,I141)</f>
        <v>25</v>
      </c>
      <c r="J146" s="109">
        <f t="shared" si="79"/>
        <v>2</v>
      </c>
      <c r="K146" s="109">
        <f t="shared" si="79"/>
        <v>27</v>
      </c>
      <c r="L146" s="109">
        <f t="shared" si="79"/>
        <v>20</v>
      </c>
      <c r="M146" s="109">
        <f t="shared" si="79"/>
        <v>1</v>
      </c>
      <c r="N146" s="109">
        <f t="shared" si="79"/>
        <v>21</v>
      </c>
      <c r="O146" s="109">
        <f>SUM(O99,O106,O117,O123,O132,O141,O36,O45,O52,O66,O7)</f>
        <v>72</v>
      </c>
      <c r="P146" s="109">
        <f>SUM(P6,P99,P106,P117,P123,P132,P141)</f>
        <v>83</v>
      </c>
      <c r="Q146" s="109">
        <f t="shared" ref="Q146" si="80">SUM(Q6,Q99,Q106,Q117,Q123,Q132,Q141)</f>
        <v>155</v>
      </c>
    </row>
    <row r="147" spans="1:17">
      <c r="A147" s="80" t="s">
        <v>103</v>
      </c>
      <c r="H147" s="81" t="s">
        <v>104</v>
      </c>
      <c r="K147" s="81" t="s">
        <v>104</v>
      </c>
      <c r="N147" s="81" t="s">
        <v>104</v>
      </c>
      <c r="O147" s="119"/>
      <c r="P147" s="119"/>
      <c r="Q147" s="81" t="s">
        <v>104</v>
      </c>
    </row>
    <row r="149" spans="1:1">
      <c r="A149" s="22" t="s">
        <v>203</v>
      </c>
    </row>
  </sheetData>
  <sheetProtection algorithmName="SHA-512" hashValue="ugCVyYwGNwHpDqJaCkHM7ByP1pOZaXRE+BAGtCWTit4Xx/cx/+3DiUtERcILBHEGN/wbW/i2U2ldxxhlBT0SvQ==" saltValue="WVDygakhuqd//l1TNZ5KNQ==" spinCount="100000" sheet="1" autoFilter="0" objects="1"/>
  <sortState ref="A43:BV60">
    <sortCondition ref="A43:A60"/>
  </sortState>
  <mergeCells count="8">
    <mergeCell ref="I3:K3"/>
    <mergeCell ref="L3:N3"/>
    <mergeCell ref="I4:K4"/>
    <mergeCell ref="L4:N4"/>
    <mergeCell ref="I1:K2"/>
    <mergeCell ref="L1:N2"/>
    <mergeCell ref="O1:Q2"/>
    <mergeCell ref="A1:H2"/>
  </mergeCells>
  <printOptions horizontalCentered="1"/>
  <pageMargins left="0.196850393700787" right="0.196527777777778" top="0.236111111111111" bottom="0.196850393700787" header="0.511811023622047" footer="0.511811023622047"/>
  <pageSetup paperSize="9" scale="7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showGridLines="0" zoomScale="110" zoomScaleNormal="110" workbookViewId="0">
      <pane ySplit="5" topLeftCell="A6" activePane="bottomLeft" state="frozen"/>
      <selection/>
      <selection pane="bottomLeft" activeCell="B15" sqref="B15"/>
    </sheetView>
  </sheetViews>
  <sheetFormatPr defaultColWidth="9.14285714285714" defaultRowHeight="12.75"/>
  <cols>
    <col min="1" max="1" width="47.2380952380952" style="22" customWidth="1"/>
    <col min="2" max="2" width="23.0666666666667" customWidth="1"/>
    <col min="3" max="3" width="21.2" customWidth="1"/>
    <col min="4" max="4" width="35.5714285714286" customWidth="1"/>
    <col min="5" max="5" width="33.4285714285714" customWidth="1"/>
    <col min="6" max="6" width="44.8571428571429" customWidth="1"/>
    <col min="7" max="7" width="41.1428571428571" customWidth="1"/>
    <col min="8" max="8" width="44.8571428571429" customWidth="1"/>
    <col min="9" max="9" width="41.1428571428571" customWidth="1"/>
  </cols>
  <sheetData>
    <row r="1" ht="15" customHeight="1" spans="1:9">
      <c r="A1" s="23" t="s">
        <v>204</v>
      </c>
      <c r="B1" s="23"/>
      <c r="C1" s="23"/>
      <c r="D1" s="24" t="s">
        <v>205</v>
      </c>
      <c r="E1" s="24"/>
      <c r="F1" s="25" t="s">
        <v>206</v>
      </c>
      <c r="G1" s="25"/>
      <c r="H1" s="24" t="s">
        <v>207</v>
      </c>
      <c r="I1" s="24"/>
    </row>
    <row r="2" ht="24" customHeight="1" spans="1:9">
      <c r="A2" s="26"/>
      <c r="B2" s="26"/>
      <c r="C2" s="26"/>
      <c r="D2" s="27"/>
      <c r="E2" s="27"/>
      <c r="F2" s="28"/>
      <c r="G2" s="28"/>
      <c r="H2" s="27"/>
      <c r="I2" s="27"/>
    </row>
    <row r="3" customHeight="1" spans="1:9">
      <c r="A3" s="29" t="s">
        <v>4</v>
      </c>
      <c r="B3" s="30">
        <v>2024</v>
      </c>
      <c r="C3" s="31"/>
      <c r="D3" s="30">
        <v>2024</v>
      </c>
      <c r="E3" s="31"/>
      <c r="F3" s="30">
        <v>2024</v>
      </c>
      <c r="G3" s="31"/>
      <c r="H3" s="30">
        <v>2024</v>
      </c>
      <c r="I3" s="31"/>
    </row>
    <row r="4" customHeight="1" spans="1:9">
      <c r="A4" s="32"/>
      <c r="B4" s="33" t="s">
        <v>208</v>
      </c>
      <c r="C4" s="34" t="s">
        <v>209</v>
      </c>
      <c r="D4" s="33" t="s">
        <v>208</v>
      </c>
      <c r="E4" s="34" t="s">
        <v>209</v>
      </c>
      <c r="F4" s="33" t="s">
        <v>208</v>
      </c>
      <c r="G4" s="34" t="s">
        <v>209</v>
      </c>
      <c r="H4" s="33" t="s">
        <v>208</v>
      </c>
      <c r="I4" s="34" t="s">
        <v>209</v>
      </c>
    </row>
    <row r="5" customHeight="1" spans="1:9">
      <c r="A5" s="35" t="s">
        <v>14</v>
      </c>
      <c r="B5" s="36">
        <f t="shared" ref="B5:I5" si="0">SUM(B6,B22,B30,B52,B42)</f>
        <v>416</v>
      </c>
      <c r="C5" s="37">
        <f t="shared" si="0"/>
        <v>357</v>
      </c>
      <c r="D5" s="36">
        <f t="shared" si="0"/>
        <v>16</v>
      </c>
      <c r="E5" s="37">
        <f t="shared" si="0"/>
        <v>16</v>
      </c>
      <c r="F5" s="36">
        <f t="shared" si="0"/>
        <v>9</v>
      </c>
      <c r="G5" s="37">
        <f t="shared" si="0"/>
        <v>9</v>
      </c>
      <c r="H5" s="36">
        <f t="shared" si="0"/>
        <v>92</v>
      </c>
      <c r="I5" s="37">
        <f t="shared" si="0"/>
        <v>92</v>
      </c>
    </row>
    <row r="6" customHeight="1" spans="1:9">
      <c r="A6" s="38" t="s">
        <v>15</v>
      </c>
      <c r="B6" s="39">
        <f t="shared" ref="B6:I6" si="1">SUM(B7:B21)</f>
        <v>140</v>
      </c>
      <c r="C6" s="37">
        <f t="shared" si="1"/>
        <v>123</v>
      </c>
      <c r="D6" s="39">
        <f t="shared" si="1"/>
        <v>5</v>
      </c>
      <c r="E6" s="37">
        <f t="shared" si="1"/>
        <v>5</v>
      </c>
      <c r="F6" s="39">
        <f t="shared" si="1"/>
        <v>2</v>
      </c>
      <c r="G6" s="37">
        <f t="shared" si="1"/>
        <v>2</v>
      </c>
      <c r="H6" s="40">
        <f t="shared" si="1"/>
        <v>31</v>
      </c>
      <c r="I6" s="37">
        <f t="shared" si="1"/>
        <v>31</v>
      </c>
    </row>
    <row r="7" customHeight="1" spans="1:9">
      <c r="A7" s="41" t="s">
        <v>16</v>
      </c>
      <c r="B7" s="42">
        <v>7</v>
      </c>
      <c r="C7" s="41">
        <v>7</v>
      </c>
      <c r="D7" s="42">
        <v>0</v>
      </c>
      <c r="E7" s="41">
        <v>0</v>
      </c>
      <c r="F7" s="42">
        <v>1</v>
      </c>
      <c r="G7" s="41">
        <v>1</v>
      </c>
      <c r="H7" s="42">
        <v>0</v>
      </c>
      <c r="I7" s="41">
        <v>0</v>
      </c>
    </row>
    <row r="8" customHeight="1" spans="1:9">
      <c r="A8" s="43" t="s">
        <v>17</v>
      </c>
      <c r="B8" s="42">
        <v>8</v>
      </c>
      <c r="C8" s="41">
        <v>6</v>
      </c>
      <c r="D8" s="42">
        <v>1</v>
      </c>
      <c r="E8" s="41">
        <v>1</v>
      </c>
      <c r="F8" s="42">
        <v>0</v>
      </c>
      <c r="G8" s="41">
        <v>0</v>
      </c>
      <c r="H8" s="42">
        <v>2</v>
      </c>
      <c r="I8" s="41">
        <v>2</v>
      </c>
    </row>
    <row r="9" customHeight="1" spans="1:9">
      <c r="A9" s="43" t="s">
        <v>18</v>
      </c>
      <c r="B9" s="42">
        <v>11</v>
      </c>
      <c r="C9" s="41">
        <v>10</v>
      </c>
      <c r="D9" s="42">
        <v>0</v>
      </c>
      <c r="E9" s="41">
        <v>0</v>
      </c>
      <c r="F9" s="42">
        <v>0</v>
      </c>
      <c r="G9" s="41">
        <v>0</v>
      </c>
      <c r="H9" s="42">
        <v>1</v>
      </c>
      <c r="I9" s="41">
        <v>1</v>
      </c>
    </row>
    <row r="10" customHeight="1" spans="1:9">
      <c r="A10" s="44" t="s">
        <v>19</v>
      </c>
      <c r="B10" s="42">
        <v>4</v>
      </c>
      <c r="C10" s="41">
        <v>4</v>
      </c>
      <c r="D10" s="42">
        <v>1</v>
      </c>
      <c r="E10" s="41">
        <v>1</v>
      </c>
      <c r="F10" s="42">
        <v>0</v>
      </c>
      <c r="G10" s="41">
        <v>0</v>
      </c>
      <c r="H10" s="42">
        <v>2</v>
      </c>
      <c r="I10" s="41">
        <v>2</v>
      </c>
    </row>
    <row r="11" customHeight="1" spans="1:9">
      <c r="A11" s="43" t="s">
        <v>20</v>
      </c>
      <c r="B11" s="42">
        <v>8</v>
      </c>
      <c r="C11" s="41">
        <v>6</v>
      </c>
      <c r="D11" s="42">
        <v>0</v>
      </c>
      <c r="E11" s="41">
        <v>0</v>
      </c>
      <c r="F11" s="42">
        <v>0</v>
      </c>
      <c r="G11" s="41">
        <v>0</v>
      </c>
      <c r="H11" s="42">
        <v>3</v>
      </c>
      <c r="I11" s="41">
        <v>3</v>
      </c>
    </row>
    <row r="12" customHeight="1" spans="1:9">
      <c r="A12" s="44" t="s">
        <v>21</v>
      </c>
      <c r="B12" s="42">
        <v>5</v>
      </c>
      <c r="C12" s="41">
        <v>4</v>
      </c>
      <c r="D12" s="42">
        <v>0</v>
      </c>
      <c r="E12" s="41">
        <v>0</v>
      </c>
      <c r="F12" s="42">
        <v>0</v>
      </c>
      <c r="G12" s="41">
        <v>0</v>
      </c>
      <c r="H12" s="42">
        <v>2</v>
      </c>
      <c r="I12" s="41">
        <v>2</v>
      </c>
    </row>
    <row r="13" customHeight="1" spans="1:9">
      <c r="A13" s="45" t="s">
        <v>22</v>
      </c>
      <c r="B13" s="46">
        <v>6</v>
      </c>
      <c r="C13" s="47">
        <v>5</v>
      </c>
      <c r="D13" s="46">
        <v>0</v>
      </c>
      <c r="E13" s="47">
        <v>0</v>
      </c>
      <c r="F13" s="42">
        <v>0</v>
      </c>
      <c r="G13" s="41">
        <v>0</v>
      </c>
      <c r="H13" s="46">
        <v>0</v>
      </c>
      <c r="I13" s="47">
        <v>0</v>
      </c>
    </row>
    <row r="14" customHeight="1" spans="1:9">
      <c r="A14" s="43" t="s">
        <v>23</v>
      </c>
      <c r="B14" s="42">
        <v>2</v>
      </c>
      <c r="C14" s="41">
        <v>2</v>
      </c>
      <c r="D14" s="42">
        <v>0</v>
      </c>
      <c r="E14" s="41">
        <v>0</v>
      </c>
      <c r="F14" s="42">
        <v>0</v>
      </c>
      <c r="G14" s="41">
        <v>0</v>
      </c>
      <c r="H14" s="42">
        <v>0</v>
      </c>
      <c r="I14" s="41">
        <v>0</v>
      </c>
    </row>
    <row r="15" customHeight="1" spans="1:9">
      <c r="A15" s="43" t="s">
        <v>24</v>
      </c>
      <c r="B15" s="42">
        <v>19</v>
      </c>
      <c r="C15" s="41">
        <v>16</v>
      </c>
      <c r="D15" s="42">
        <v>2</v>
      </c>
      <c r="E15" s="41">
        <v>2</v>
      </c>
      <c r="F15" s="42">
        <v>1</v>
      </c>
      <c r="G15" s="41">
        <v>1</v>
      </c>
      <c r="H15" s="42">
        <v>9</v>
      </c>
      <c r="I15" s="41">
        <v>9</v>
      </c>
    </row>
    <row r="16" customHeight="1" spans="1:9">
      <c r="A16" s="43" t="s">
        <v>25</v>
      </c>
      <c r="B16" s="42">
        <v>7</v>
      </c>
      <c r="C16" s="41">
        <v>6</v>
      </c>
      <c r="D16" s="42">
        <v>0</v>
      </c>
      <c r="E16" s="41">
        <v>0</v>
      </c>
      <c r="F16" s="42">
        <v>0</v>
      </c>
      <c r="G16" s="41">
        <v>0</v>
      </c>
      <c r="H16" s="42">
        <v>2</v>
      </c>
      <c r="I16" s="41">
        <v>2</v>
      </c>
    </row>
    <row r="17" customHeight="1" spans="1:9">
      <c r="A17" s="43" t="s">
        <v>26</v>
      </c>
      <c r="B17" s="42">
        <v>21</v>
      </c>
      <c r="C17" s="41">
        <v>18</v>
      </c>
      <c r="D17" s="42">
        <v>0</v>
      </c>
      <c r="E17" s="41">
        <v>0</v>
      </c>
      <c r="F17" s="42">
        <v>0</v>
      </c>
      <c r="G17" s="41">
        <v>0</v>
      </c>
      <c r="H17" s="42">
        <v>4</v>
      </c>
      <c r="I17" s="41">
        <v>4</v>
      </c>
    </row>
    <row r="18" customHeight="1" spans="1:9">
      <c r="A18" s="48" t="s">
        <v>27</v>
      </c>
      <c r="B18" s="49">
        <v>24</v>
      </c>
      <c r="C18" s="41">
        <v>21</v>
      </c>
      <c r="D18" s="49">
        <v>0</v>
      </c>
      <c r="E18" s="41">
        <v>0</v>
      </c>
      <c r="F18" s="42">
        <v>0</v>
      </c>
      <c r="G18" s="41">
        <v>0</v>
      </c>
      <c r="H18" s="49">
        <v>3</v>
      </c>
      <c r="I18" s="41">
        <v>3</v>
      </c>
    </row>
    <row r="19" customHeight="1" spans="1:9">
      <c r="A19" s="50" t="s">
        <v>28</v>
      </c>
      <c r="B19" s="49">
        <v>11</v>
      </c>
      <c r="C19" s="41">
        <v>11</v>
      </c>
      <c r="D19" s="49">
        <v>1</v>
      </c>
      <c r="E19" s="41">
        <v>1</v>
      </c>
      <c r="F19" s="42">
        <v>0</v>
      </c>
      <c r="G19" s="41">
        <v>0</v>
      </c>
      <c r="H19" s="49">
        <v>3</v>
      </c>
      <c r="I19" s="41">
        <v>3</v>
      </c>
    </row>
    <row r="20" customHeight="1" spans="1:9">
      <c r="A20" s="50" t="s">
        <v>29</v>
      </c>
      <c r="B20" s="46">
        <v>5</v>
      </c>
      <c r="C20" s="47">
        <v>5</v>
      </c>
      <c r="D20" s="46">
        <v>0</v>
      </c>
      <c r="E20" s="47">
        <v>0</v>
      </c>
      <c r="F20" s="42">
        <v>0</v>
      </c>
      <c r="G20" s="41">
        <v>0</v>
      </c>
      <c r="H20" s="46">
        <v>0</v>
      </c>
      <c r="I20" s="47">
        <v>0</v>
      </c>
    </row>
    <row r="21" customHeight="1" spans="1:9">
      <c r="A21" s="51" t="s">
        <v>210</v>
      </c>
      <c r="B21" s="47">
        <v>2</v>
      </c>
      <c r="C21" s="47">
        <v>2</v>
      </c>
      <c r="D21" s="47">
        <v>0</v>
      </c>
      <c r="E21" s="47">
        <v>0</v>
      </c>
      <c r="F21" s="42">
        <v>0</v>
      </c>
      <c r="G21" s="41">
        <v>0</v>
      </c>
      <c r="H21" s="47">
        <v>0</v>
      </c>
      <c r="I21" s="47">
        <v>0</v>
      </c>
    </row>
    <row r="22" customHeight="1" spans="1:9">
      <c r="A22" s="52" t="s">
        <v>31</v>
      </c>
      <c r="B22" s="53">
        <f t="shared" ref="B22:I22" si="2">SUM(B23:B29)</f>
        <v>100</v>
      </c>
      <c r="C22" s="52">
        <f t="shared" si="2"/>
        <v>78</v>
      </c>
      <c r="D22" s="53">
        <f t="shared" si="2"/>
        <v>2</v>
      </c>
      <c r="E22" s="52">
        <f t="shared" si="2"/>
        <v>2</v>
      </c>
      <c r="F22" s="53">
        <f t="shared" si="2"/>
        <v>1</v>
      </c>
      <c r="G22" s="52">
        <f t="shared" si="2"/>
        <v>1</v>
      </c>
      <c r="H22" s="54">
        <f t="shared" si="2"/>
        <v>25</v>
      </c>
      <c r="I22" s="52">
        <f t="shared" si="2"/>
        <v>25</v>
      </c>
    </row>
    <row r="23" customHeight="1" spans="1:9">
      <c r="A23" s="55" t="s">
        <v>32</v>
      </c>
      <c r="B23" s="46">
        <v>22</v>
      </c>
      <c r="C23" s="47">
        <v>17</v>
      </c>
      <c r="D23" s="46">
        <v>1</v>
      </c>
      <c r="E23" s="47">
        <v>1</v>
      </c>
      <c r="F23" s="46">
        <v>0</v>
      </c>
      <c r="G23" s="47">
        <v>0</v>
      </c>
      <c r="H23" s="46">
        <v>5</v>
      </c>
      <c r="I23" s="47">
        <v>5</v>
      </c>
    </row>
    <row r="24" customHeight="1" spans="1:9">
      <c r="A24" s="45" t="s">
        <v>33</v>
      </c>
      <c r="B24" s="46">
        <v>8</v>
      </c>
      <c r="C24" s="47">
        <v>7</v>
      </c>
      <c r="D24" s="46">
        <v>0</v>
      </c>
      <c r="E24" s="47">
        <v>0</v>
      </c>
      <c r="F24" s="46">
        <v>0</v>
      </c>
      <c r="G24" s="47">
        <v>0</v>
      </c>
      <c r="H24" s="46">
        <v>4</v>
      </c>
      <c r="I24" s="47">
        <v>4</v>
      </c>
    </row>
    <row r="25" customHeight="1" spans="1:9">
      <c r="A25" s="43" t="s">
        <v>34</v>
      </c>
      <c r="B25" s="46">
        <v>6</v>
      </c>
      <c r="C25" s="47">
        <v>5</v>
      </c>
      <c r="D25" s="46">
        <v>0</v>
      </c>
      <c r="E25" s="47">
        <v>0</v>
      </c>
      <c r="F25" s="46">
        <v>0</v>
      </c>
      <c r="G25" s="47">
        <v>0</v>
      </c>
      <c r="H25" s="46">
        <v>2</v>
      </c>
      <c r="I25" s="47">
        <v>2</v>
      </c>
    </row>
    <row r="26" customHeight="1" spans="1:9">
      <c r="A26" s="45" t="s">
        <v>35</v>
      </c>
      <c r="B26" s="46">
        <v>17</v>
      </c>
      <c r="C26" s="47">
        <v>13</v>
      </c>
      <c r="D26" s="46">
        <v>1</v>
      </c>
      <c r="E26" s="47">
        <v>1</v>
      </c>
      <c r="F26" s="46">
        <v>1</v>
      </c>
      <c r="G26" s="47">
        <v>1</v>
      </c>
      <c r="H26" s="46">
        <v>3</v>
      </c>
      <c r="I26" s="47">
        <v>3</v>
      </c>
    </row>
    <row r="27" customHeight="1" spans="1:9">
      <c r="A27" s="45" t="s">
        <v>36</v>
      </c>
      <c r="B27" s="46">
        <v>16</v>
      </c>
      <c r="C27" s="47">
        <v>11</v>
      </c>
      <c r="D27" s="46">
        <v>0</v>
      </c>
      <c r="E27" s="47">
        <v>0</v>
      </c>
      <c r="F27" s="46">
        <v>0</v>
      </c>
      <c r="G27" s="47">
        <v>0</v>
      </c>
      <c r="H27" s="46">
        <v>5</v>
      </c>
      <c r="I27" s="47">
        <v>5</v>
      </c>
    </row>
    <row r="28" customHeight="1" spans="1:9">
      <c r="A28" s="45" t="s">
        <v>37</v>
      </c>
      <c r="B28" s="46">
        <v>16</v>
      </c>
      <c r="C28" s="47">
        <v>14</v>
      </c>
      <c r="D28" s="46">
        <v>0</v>
      </c>
      <c r="E28" s="47">
        <v>0</v>
      </c>
      <c r="F28" s="46">
        <v>0</v>
      </c>
      <c r="G28" s="47">
        <v>0</v>
      </c>
      <c r="H28" s="46">
        <v>2</v>
      </c>
      <c r="I28" s="47">
        <v>2</v>
      </c>
    </row>
    <row r="29" customHeight="1" spans="1:9">
      <c r="A29" s="45" t="s">
        <v>38</v>
      </c>
      <c r="B29" s="46">
        <v>15</v>
      </c>
      <c r="C29" s="47">
        <v>11</v>
      </c>
      <c r="D29" s="46">
        <v>0</v>
      </c>
      <c r="E29" s="47">
        <v>0</v>
      </c>
      <c r="F29" s="46">
        <v>0</v>
      </c>
      <c r="G29" s="47">
        <v>0</v>
      </c>
      <c r="H29" s="46">
        <v>4</v>
      </c>
      <c r="I29" s="47">
        <v>4</v>
      </c>
    </row>
    <row r="30" customHeight="1" spans="1:9">
      <c r="A30" s="52" t="s">
        <v>39</v>
      </c>
      <c r="B30" s="53">
        <f t="shared" ref="B30:I30" si="3">SUM(B31:B36)</f>
        <v>37</v>
      </c>
      <c r="C30" s="52">
        <f t="shared" si="3"/>
        <v>32</v>
      </c>
      <c r="D30" s="53">
        <f t="shared" si="3"/>
        <v>1</v>
      </c>
      <c r="E30" s="52">
        <f t="shared" si="3"/>
        <v>1</v>
      </c>
      <c r="F30" s="53">
        <f t="shared" si="3"/>
        <v>1</v>
      </c>
      <c r="G30" s="52">
        <f t="shared" si="3"/>
        <v>1</v>
      </c>
      <c r="H30" s="54">
        <f t="shared" si="3"/>
        <v>10</v>
      </c>
      <c r="I30" s="52">
        <f t="shared" si="3"/>
        <v>10</v>
      </c>
    </row>
    <row r="31" customHeight="1" spans="1:9">
      <c r="A31" s="45" t="s">
        <v>40</v>
      </c>
      <c r="B31" s="46">
        <v>8</v>
      </c>
      <c r="C31" s="47">
        <v>6</v>
      </c>
      <c r="D31" s="46">
        <v>0</v>
      </c>
      <c r="E31" s="47">
        <v>0</v>
      </c>
      <c r="F31" s="46">
        <v>0</v>
      </c>
      <c r="G31" s="47">
        <v>0</v>
      </c>
      <c r="H31" s="46">
        <v>1</v>
      </c>
      <c r="I31" s="47">
        <v>1</v>
      </c>
    </row>
    <row r="32" customHeight="1" spans="1:9">
      <c r="A32" s="45" t="s">
        <v>41</v>
      </c>
      <c r="B32" s="46">
        <v>7</v>
      </c>
      <c r="C32" s="47">
        <v>7</v>
      </c>
      <c r="D32" s="46">
        <v>0</v>
      </c>
      <c r="E32" s="47">
        <v>0</v>
      </c>
      <c r="F32" s="46">
        <v>0</v>
      </c>
      <c r="G32" s="47">
        <v>0</v>
      </c>
      <c r="H32" s="46">
        <v>3</v>
      </c>
      <c r="I32" s="47">
        <v>3</v>
      </c>
    </row>
    <row r="33" customHeight="1" spans="1:9">
      <c r="A33" s="45" t="s">
        <v>42</v>
      </c>
      <c r="B33" s="46">
        <v>12</v>
      </c>
      <c r="C33" s="47">
        <v>10</v>
      </c>
      <c r="D33" s="46">
        <v>1</v>
      </c>
      <c r="E33" s="47">
        <v>1</v>
      </c>
      <c r="F33" s="46">
        <v>0</v>
      </c>
      <c r="G33" s="47">
        <v>0</v>
      </c>
      <c r="H33" s="46">
        <v>5</v>
      </c>
      <c r="I33" s="47">
        <v>5</v>
      </c>
    </row>
    <row r="34" customHeight="1" spans="1:9">
      <c r="A34" s="45" t="s">
        <v>43</v>
      </c>
      <c r="B34" s="46">
        <v>2</v>
      </c>
      <c r="C34" s="47">
        <v>2</v>
      </c>
      <c r="D34" s="46">
        <v>0</v>
      </c>
      <c r="E34" s="47">
        <v>0</v>
      </c>
      <c r="F34" s="46">
        <v>0</v>
      </c>
      <c r="G34" s="47">
        <v>0</v>
      </c>
      <c r="H34" s="46">
        <v>0</v>
      </c>
      <c r="I34" s="47">
        <v>0</v>
      </c>
    </row>
    <row r="35" customHeight="1" spans="1:9">
      <c r="A35" s="43" t="s">
        <v>44</v>
      </c>
      <c r="B35" s="46">
        <v>2</v>
      </c>
      <c r="C35" s="47">
        <v>2</v>
      </c>
      <c r="D35" s="46">
        <v>0</v>
      </c>
      <c r="E35" s="47">
        <v>0</v>
      </c>
      <c r="F35" s="46">
        <v>0</v>
      </c>
      <c r="G35" s="47">
        <v>0</v>
      </c>
      <c r="H35" s="46">
        <v>1</v>
      </c>
      <c r="I35" s="47">
        <v>1</v>
      </c>
    </row>
    <row r="36" customHeight="1" spans="1:9">
      <c r="A36" s="43" t="s">
        <v>45</v>
      </c>
      <c r="B36" s="46">
        <v>6</v>
      </c>
      <c r="C36" s="47">
        <v>5</v>
      </c>
      <c r="D36" s="46">
        <v>0</v>
      </c>
      <c r="E36" s="47">
        <v>0</v>
      </c>
      <c r="F36" s="46">
        <v>1</v>
      </c>
      <c r="G36" s="47">
        <v>1</v>
      </c>
      <c r="H36" s="46">
        <v>0</v>
      </c>
      <c r="I36" s="47">
        <v>0</v>
      </c>
    </row>
    <row r="37" customHeight="1" spans="1:9">
      <c r="A37" s="48"/>
      <c r="B37" s="56"/>
      <c r="C37" s="56"/>
      <c r="D37" s="56"/>
      <c r="E37" s="56"/>
      <c r="F37" s="56"/>
      <c r="G37" s="56"/>
      <c r="H37" s="56"/>
      <c r="I37" s="56"/>
    </row>
    <row r="38" ht="13.5" customHeight="1" spans="1:1">
      <c r="A38" s="57" t="s">
        <v>211</v>
      </c>
    </row>
    <row r="39" customHeight="1" spans="1:9">
      <c r="A39" s="58"/>
      <c r="C39" s="59" t="s">
        <v>47</v>
      </c>
      <c r="E39" s="59" t="s">
        <v>47</v>
      </c>
      <c r="G39" s="59" t="s">
        <v>47</v>
      </c>
      <c r="I39" s="59" t="s">
        <v>47</v>
      </c>
    </row>
    <row r="40" customHeight="1" spans="1:9">
      <c r="A40" s="29" t="s">
        <v>4</v>
      </c>
      <c r="B40" s="30">
        <f t="shared" ref="B40:F40" si="4">B3</f>
        <v>2024</v>
      </c>
      <c r="C40" s="31"/>
      <c r="D40" s="30">
        <f t="shared" si="4"/>
        <v>2024</v>
      </c>
      <c r="E40" s="31"/>
      <c r="F40" s="30">
        <f t="shared" si="4"/>
        <v>2024</v>
      </c>
      <c r="G40" s="31"/>
      <c r="H40" s="30">
        <f>H3</f>
        <v>2024</v>
      </c>
      <c r="I40" s="31"/>
    </row>
    <row r="41" customHeight="1" spans="1:9">
      <c r="A41" s="32"/>
      <c r="B41" s="60" t="s">
        <v>208</v>
      </c>
      <c r="C41" s="61" t="s">
        <v>209</v>
      </c>
      <c r="D41" s="60" t="s">
        <v>208</v>
      </c>
      <c r="E41" s="61" t="s">
        <v>209</v>
      </c>
      <c r="F41" s="60" t="s">
        <v>208</v>
      </c>
      <c r="G41" s="61" t="s">
        <v>209</v>
      </c>
      <c r="H41" s="60" t="s">
        <v>208</v>
      </c>
      <c r="I41" s="61" t="s">
        <v>209</v>
      </c>
    </row>
    <row r="42" customHeight="1" spans="1:9">
      <c r="A42" s="52" t="s">
        <v>48</v>
      </c>
      <c r="B42" s="53">
        <f t="shared" ref="B42:I42" si="5">SUM(B43:B51)</f>
        <v>31</v>
      </c>
      <c r="C42" s="52">
        <f t="shared" si="5"/>
        <v>29</v>
      </c>
      <c r="D42" s="53">
        <f t="shared" si="5"/>
        <v>2</v>
      </c>
      <c r="E42" s="52">
        <f t="shared" si="5"/>
        <v>2</v>
      </c>
      <c r="F42" s="53">
        <f t="shared" si="5"/>
        <v>1</v>
      </c>
      <c r="G42" s="52">
        <f t="shared" si="5"/>
        <v>1</v>
      </c>
      <c r="H42" s="54">
        <f t="shared" si="5"/>
        <v>6</v>
      </c>
      <c r="I42" s="52">
        <f t="shared" si="5"/>
        <v>6</v>
      </c>
    </row>
    <row r="43" customHeight="1" spans="1:9">
      <c r="A43" s="55" t="s">
        <v>49</v>
      </c>
      <c r="B43" s="46">
        <v>0</v>
      </c>
      <c r="C43" s="47">
        <v>0</v>
      </c>
      <c r="D43" s="46">
        <v>0</v>
      </c>
      <c r="E43" s="47">
        <v>0</v>
      </c>
      <c r="F43" s="46">
        <v>0</v>
      </c>
      <c r="G43" s="47">
        <v>0</v>
      </c>
      <c r="H43" s="46">
        <v>0</v>
      </c>
      <c r="I43" s="47">
        <v>0</v>
      </c>
    </row>
    <row r="44" customHeight="1" spans="1:9">
      <c r="A44" s="45" t="s">
        <v>50</v>
      </c>
      <c r="B44" s="46">
        <v>1</v>
      </c>
      <c r="C44" s="47">
        <v>1</v>
      </c>
      <c r="D44" s="46">
        <v>0</v>
      </c>
      <c r="E44" s="47">
        <v>0</v>
      </c>
      <c r="F44" s="46">
        <v>0</v>
      </c>
      <c r="G44" s="47">
        <v>0</v>
      </c>
      <c r="H44" s="46">
        <v>1</v>
      </c>
      <c r="I44" s="47">
        <v>1</v>
      </c>
    </row>
    <row r="45" customHeight="1" spans="1:9">
      <c r="A45" s="45" t="s">
        <v>51</v>
      </c>
      <c r="B45" s="46">
        <v>2</v>
      </c>
      <c r="C45" s="47">
        <v>1</v>
      </c>
      <c r="D45" s="46">
        <v>0</v>
      </c>
      <c r="E45" s="47">
        <v>0</v>
      </c>
      <c r="F45" s="46">
        <v>0</v>
      </c>
      <c r="G45" s="47">
        <v>0</v>
      </c>
      <c r="H45" s="46">
        <v>0</v>
      </c>
      <c r="I45" s="47">
        <v>0</v>
      </c>
    </row>
    <row r="46" customHeight="1" spans="1:9">
      <c r="A46" s="45" t="s">
        <v>52</v>
      </c>
      <c r="B46" s="46">
        <v>4</v>
      </c>
      <c r="C46" s="47">
        <v>3</v>
      </c>
      <c r="D46" s="46">
        <v>0</v>
      </c>
      <c r="E46" s="47">
        <v>0</v>
      </c>
      <c r="F46" s="46">
        <v>1</v>
      </c>
      <c r="G46" s="47">
        <v>1</v>
      </c>
      <c r="H46" s="46">
        <v>2</v>
      </c>
      <c r="I46" s="47">
        <v>2</v>
      </c>
    </row>
    <row r="47" customHeight="1" spans="1:9">
      <c r="A47" s="45" t="s">
        <v>53</v>
      </c>
      <c r="B47" s="46">
        <v>8</v>
      </c>
      <c r="C47" s="47">
        <v>8</v>
      </c>
      <c r="D47" s="46">
        <v>0</v>
      </c>
      <c r="E47" s="47">
        <v>0</v>
      </c>
      <c r="F47" s="46">
        <v>0</v>
      </c>
      <c r="G47" s="47">
        <v>0</v>
      </c>
      <c r="H47" s="46">
        <v>1</v>
      </c>
      <c r="I47" s="47">
        <v>1</v>
      </c>
    </row>
    <row r="48" customHeight="1" spans="1:9">
      <c r="A48" s="45" t="s">
        <v>54</v>
      </c>
      <c r="B48" s="46">
        <v>5</v>
      </c>
      <c r="C48" s="47">
        <v>5</v>
      </c>
      <c r="D48" s="46">
        <v>1</v>
      </c>
      <c r="E48" s="47">
        <v>1</v>
      </c>
      <c r="F48" s="46">
        <v>0</v>
      </c>
      <c r="G48" s="47">
        <v>0</v>
      </c>
      <c r="H48" s="46">
        <v>0</v>
      </c>
      <c r="I48" s="47">
        <v>0</v>
      </c>
    </row>
    <row r="49" customHeight="1" spans="1:9">
      <c r="A49" s="45" t="s">
        <v>55</v>
      </c>
      <c r="B49" s="46">
        <v>3</v>
      </c>
      <c r="C49" s="47">
        <v>3</v>
      </c>
      <c r="D49" s="46">
        <v>0</v>
      </c>
      <c r="E49" s="47">
        <v>0</v>
      </c>
      <c r="F49" s="46">
        <v>0</v>
      </c>
      <c r="G49" s="47">
        <v>0</v>
      </c>
      <c r="H49" s="46">
        <v>0</v>
      </c>
      <c r="I49" s="47">
        <v>0</v>
      </c>
    </row>
    <row r="50" customHeight="1" spans="1:9">
      <c r="A50" s="43" t="s">
        <v>56</v>
      </c>
      <c r="B50" s="46">
        <v>5</v>
      </c>
      <c r="C50" s="47">
        <v>5</v>
      </c>
      <c r="D50" s="46">
        <v>1</v>
      </c>
      <c r="E50" s="47">
        <v>1</v>
      </c>
      <c r="F50" s="46">
        <v>0</v>
      </c>
      <c r="G50" s="47">
        <v>0</v>
      </c>
      <c r="H50" s="46">
        <v>2</v>
      </c>
      <c r="I50" s="47">
        <v>2</v>
      </c>
    </row>
    <row r="51" customHeight="1" spans="1:9">
      <c r="A51" s="45" t="s">
        <v>57</v>
      </c>
      <c r="B51" s="46">
        <v>3</v>
      </c>
      <c r="C51" s="47">
        <v>3</v>
      </c>
      <c r="D51" s="46">
        <v>0</v>
      </c>
      <c r="E51" s="47">
        <v>0</v>
      </c>
      <c r="F51" s="46">
        <v>0</v>
      </c>
      <c r="G51" s="47">
        <v>0</v>
      </c>
      <c r="H51" s="46">
        <v>0</v>
      </c>
      <c r="I51" s="47">
        <v>0</v>
      </c>
    </row>
    <row r="52" customHeight="1" spans="1:9">
      <c r="A52" s="52" t="s">
        <v>58</v>
      </c>
      <c r="B52" s="53">
        <f>SUM(B53:B67)</f>
        <v>108</v>
      </c>
      <c r="C52" s="37">
        <f t="shared" ref="C52:I52" si="6">SUM(C53:C67)</f>
        <v>95</v>
      </c>
      <c r="D52" s="53">
        <f t="shared" si="6"/>
        <v>6</v>
      </c>
      <c r="E52" s="37">
        <f t="shared" si="6"/>
        <v>6</v>
      </c>
      <c r="F52" s="53">
        <f t="shared" si="6"/>
        <v>4</v>
      </c>
      <c r="G52" s="37">
        <f t="shared" si="6"/>
        <v>4</v>
      </c>
      <c r="H52" s="54">
        <f t="shared" si="6"/>
        <v>20</v>
      </c>
      <c r="I52" s="37">
        <f t="shared" si="6"/>
        <v>20</v>
      </c>
    </row>
    <row r="53" customHeight="1" spans="1:9">
      <c r="A53" s="47" t="s">
        <v>212</v>
      </c>
      <c r="B53" s="46">
        <v>0</v>
      </c>
      <c r="C53" s="47">
        <v>0</v>
      </c>
      <c r="D53" s="46">
        <v>0</v>
      </c>
      <c r="E53" s="47">
        <v>0</v>
      </c>
      <c r="F53" s="46">
        <v>0</v>
      </c>
      <c r="G53" s="47">
        <v>0</v>
      </c>
      <c r="H53" s="46">
        <v>2</v>
      </c>
      <c r="I53" s="47">
        <v>2</v>
      </c>
    </row>
    <row r="54" customHeight="1" spans="1:9">
      <c r="A54" s="47" t="s">
        <v>59</v>
      </c>
      <c r="B54" s="46">
        <v>6</v>
      </c>
      <c r="C54" s="47">
        <v>5</v>
      </c>
      <c r="D54" s="46">
        <v>0</v>
      </c>
      <c r="E54" s="47">
        <v>0</v>
      </c>
      <c r="F54" s="46">
        <v>0</v>
      </c>
      <c r="G54" s="47">
        <v>0</v>
      </c>
      <c r="H54" s="46">
        <v>0</v>
      </c>
      <c r="I54" s="47">
        <v>0</v>
      </c>
    </row>
    <row r="55" customHeight="1" spans="1:9">
      <c r="A55" s="47" t="s">
        <v>60</v>
      </c>
      <c r="B55" s="46">
        <v>9</v>
      </c>
      <c r="C55" s="47">
        <v>8</v>
      </c>
      <c r="D55" s="46">
        <v>1</v>
      </c>
      <c r="E55" s="47">
        <v>1</v>
      </c>
      <c r="F55" s="46">
        <v>0</v>
      </c>
      <c r="G55" s="47">
        <v>0</v>
      </c>
      <c r="H55" s="46">
        <v>3</v>
      </c>
      <c r="I55" s="47">
        <v>3</v>
      </c>
    </row>
    <row r="56" customHeight="1" spans="1:9">
      <c r="A56" s="47" t="s">
        <v>61</v>
      </c>
      <c r="B56" s="46">
        <v>6</v>
      </c>
      <c r="C56" s="47">
        <v>6</v>
      </c>
      <c r="D56" s="46">
        <v>1</v>
      </c>
      <c r="E56" s="47">
        <v>1</v>
      </c>
      <c r="F56" s="46">
        <v>1</v>
      </c>
      <c r="G56" s="47">
        <v>1</v>
      </c>
      <c r="H56" s="46">
        <v>0</v>
      </c>
      <c r="I56" s="47">
        <v>0</v>
      </c>
    </row>
    <row r="57" customHeight="1" spans="1:9">
      <c r="A57" s="47" t="s">
        <v>62</v>
      </c>
      <c r="B57" s="46">
        <v>7</v>
      </c>
      <c r="C57" s="47">
        <v>6</v>
      </c>
      <c r="D57" s="46">
        <v>0</v>
      </c>
      <c r="E57" s="47">
        <v>0</v>
      </c>
      <c r="F57" s="46">
        <v>0</v>
      </c>
      <c r="G57" s="47">
        <v>0</v>
      </c>
      <c r="H57" s="46">
        <v>1</v>
      </c>
      <c r="I57" s="47">
        <v>1</v>
      </c>
    </row>
    <row r="58" customHeight="1" spans="1:9">
      <c r="A58" s="47" t="s">
        <v>63</v>
      </c>
      <c r="B58" s="46">
        <v>7</v>
      </c>
      <c r="C58" s="47">
        <v>6</v>
      </c>
      <c r="D58" s="46">
        <v>1</v>
      </c>
      <c r="E58" s="47">
        <v>1</v>
      </c>
      <c r="F58" s="46">
        <v>0</v>
      </c>
      <c r="G58" s="47">
        <v>0</v>
      </c>
      <c r="H58" s="46">
        <v>2</v>
      </c>
      <c r="I58" s="47">
        <v>2</v>
      </c>
    </row>
    <row r="59" customHeight="1" spans="1:9">
      <c r="A59" s="47" t="s">
        <v>64</v>
      </c>
      <c r="B59" s="46">
        <v>12</v>
      </c>
      <c r="C59" s="47">
        <v>11</v>
      </c>
      <c r="D59" s="46">
        <v>0</v>
      </c>
      <c r="E59" s="47">
        <v>0</v>
      </c>
      <c r="F59" s="46">
        <v>0</v>
      </c>
      <c r="G59" s="47">
        <v>0</v>
      </c>
      <c r="H59" s="46">
        <v>1</v>
      </c>
      <c r="I59" s="47">
        <v>1</v>
      </c>
    </row>
    <row r="60" customHeight="1" spans="1:9">
      <c r="A60" s="47" t="s">
        <v>65</v>
      </c>
      <c r="B60" s="46">
        <v>10</v>
      </c>
      <c r="C60" s="47">
        <v>8</v>
      </c>
      <c r="D60" s="46">
        <v>1</v>
      </c>
      <c r="E60" s="47">
        <v>1</v>
      </c>
      <c r="F60" s="46">
        <v>2</v>
      </c>
      <c r="G60" s="47">
        <v>2</v>
      </c>
      <c r="H60" s="46">
        <v>2</v>
      </c>
      <c r="I60" s="47">
        <v>2</v>
      </c>
    </row>
    <row r="61" customHeight="1" spans="1:9">
      <c r="A61" s="56" t="s">
        <v>66</v>
      </c>
      <c r="B61" s="46">
        <v>12</v>
      </c>
      <c r="C61" s="47">
        <v>11</v>
      </c>
      <c r="D61" s="46">
        <v>0</v>
      </c>
      <c r="E61" s="47">
        <v>0</v>
      </c>
      <c r="F61" s="46">
        <v>0</v>
      </c>
      <c r="G61" s="47">
        <v>0</v>
      </c>
      <c r="H61" s="46">
        <v>0</v>
      </c>
      <c r="I61" s="47">
        <v>0</v>
      </c>
    </row>
    <row r="62" customHeight="1" spans="1:9">
      <c r="A62" s="47" t="s">
        <v>68</v>
      </c>
      <c r="B62" s="46">
        <v>18</v>
      </c>
      <c r="C62" s="47">
        <v>14</v>
      </c>
      <c r="D62" s="46">
        <v>1</v>
      </c>
      <c r="E62" s="47">
        <v>1</v>
      </c>
      <c r="F62" s="46">
        <v>1</v>
      </c>
      <c r="G62" s="47">
        <v>1</v>
      </c>
      <c r="H62" s="46">
        <v>3</v>
      </c>
      <c r="I62" s="47">
        <v>3</v>
      </c>
    </row>
    <row r="63" customHeight="1" spans="1:9">
      <c r="A63" s="48" t="s">
        <v>69</v>
      </c>
      <c r="B63" s="46">
        <v>4</v>
      </c>
      <c r="C63" s="47">
        <v>4</v>
      </c>
      <c r="D63" s="46">
        <v>0</v>
      </c>
      <c r="E63" s="47">
        <v>0</v>
      </c>
      <c r="F63" s="46">
        <v>0</v>
      </c>
      <c r="G63" s="47">
        <v>0</v>
      </c>
      <c r="H63" s="46">
        <v>1</v>
      </c>
      <c r="I63" s="47">
        <v>1</v>
      </c>
    </row>
    <row r="64" customHeight="1" spans="1:9">
      <c r="A64" s="43" t="s">
        <v>70</v>
      </c>
      <c r="B64" s="46">
        <v>1</v>
      </c>
      <c r="C64" s="47">
        <v>1</v>
      </c>
      <c r="D64" s="46">
        <v>0</v>
      </c>
      <c r="E64" s="47">
        <v>0</v>
      </c>
      <c r="F64" s="46">
        <v>0</v>
      </c>
      <c r="G64" s="47">
        <v>0</v>
      </c>
      <c r="H64" s="46">
        <v>0</v>
      </c>
      <c r="I64" s="47">
        <v>0</v>
      </c>
    </row>
    <row r="65" customHeight="1" spans="1:9">
      <c r="A65" s="47" t="s">
        <v>71</v>
      </c>
      <c r="B65" s="46">
        <v>11</v>
      </c>
      <c r="C65" s="47">
        <v>10</v>
      </c>
      <c r="D65" s="46">
        <v>1</v>
      </c>
      <c r="E65" s="47">
        <v>1</v>
      </c>
      <c r="F65" s="46">
        <v>0</v>
      </c>
      <c r="G65" s="47">
        <v>0</v>
      </c>
      <c r="H65" s="46">
        <v>4</v>
      </c>
      <c r="I65" s="47">
        <v>4</v>
      </c>
    </row>
    <row r="66" customHeight="1" spans="1:9">
      <c r="A66" s="56" t="s">
        <v>72</v>
      </c>
      <c r="B66" s="46">
        <v>0</v>
      </c>
      <c r="C66" s="47">
        <v>0</v>
      </c>
      <c r="D66" s="46">
        <v>0</v>
      </c>
      <c r="E66" s="47">
        <v>0</v>
      </c>
      <c r="F66" s="46">
        <v>0</v>
      </c>
      <c r="G66" s="47">
        <v>0</v>
      </c>
      <c r="H66" s="46">
        <v>0</v>
      </c>
      <c r="I66" s="47">
        <v>0</v>
      </c>
    </row>
    <row r="67" customHeight="1" spans="1:9">
      <c r="A67" s="43" t="s">
        <v>73</v>
      </c>
      <c r="B67" s="46">
        <v>5</v>
      </c>
      <c r="C67" s="47">
        <v>5</v>
      </c>
      <c r="D67" s="46">
        <v>0</v>
      </c>
      <c r="E67" s="47">
        <v>0</v>
      </c>
      <c r="F67" s="46">
        <v>0</v>
      </c>
      <c r="G67" s="47">
        <v>0</v>
      </c>
      <c r="H67" s="46">
        <v>1</v>
      </c>
      <c r="I67" s="47">
        <v>1</v>
      </c>
    </row>
    <row r="68" customHeight="1" spans="1:9">
      <c r="A68" s="62" t="s">
        <v>74</v>
      </c>
      <c r="B68" s="53">
        <f>SUM(B69:B73)</f>
        <v>36</v>
      </c>
      <c r="C68" s="37">
        <f t="shared" ref="C68:I68" si="7">SUM(C69:C73)</f>
        <v>28</v>
      </c>
      <c r="D68" s="53">
        <f t="shared" si="7"/>
        <v>0</v>
      </c>
      <c r="E68" s="37">
        <f t="shared" si="7"/>
        <v>0</v>
      </c>
      <c r="F68" s="53">
        <f t="shared" si="7"/>
        <v>0</v>
      </c>
      <c r="G68" s="37">
        <f t="shared" si="7"/>
        <v>0</v>
      </c>
      <c r="H68" s="54">
        <f t="shared" si="7"/>
        <v>7</v>
      </c>
      <c r="I68" s="37">
        <f t="shared" si="7"/>
        <v>7</v>
      </c>
    </row>
    <row r="69" customHeight="1" spans="1:9">
      <c r="A69" s="63" t="s">
        <v>75</v>
      </c>
      <c r="B69" s="46">
        <v>2</v>
      </c>
      <c r="C69" s="47">
        <v>2</v>
      </c>
      <c r="D69" s="46">
        <v>0</v>
      </c>
      <c r="E69" s="47">
        <v>0</v>
      </c>
      <c r="F69" s="46">
        <v>0</v>
      </c>
      <c r="G69" s="47">
        <v>0</v>
      </c>
      <c r="H69" s="46">
        <v>1</v>
      </c>
      <c r="I69" s="47">
        <v>1</v>
      </c>
    </row>
    <row r="70" customHeight="1" spans="1:9">
      <c r="A70" s="45" t="s">
        <v>76</v>
      </c>
      <c r="B70" s="46">
        <v>8</v>
      </c>
      <c r="C70" s="47">
        <v>6</v>
      </c>
      <c r="D70" s="46">
        <v>0</v>
      </c>
      <c r="E70" s="47">
        <v>0</v>
      </c>
      <c r="F70" s="46">
        <v>0</v>
      </c>
      <c r="G70" s="47">
        <v>0</v>
      </c>
      <c r="H70" s="46">
        <v>1</v>
      </c>
      <c r="I70" s="47">
        <v>1</v>
      </c>
    </row>
    <row r="71" customHeight="1" spans="1:9">
      <c r="A71" s="45" t="s">
        <v>77</v>
      </c>
      <c r="B71" s="46">
        <v>10</v>
      </c>
      <c r="C71" s="47">
        <v>8</v>
      </c>
      <c r="D71" s="46">
        <v>0</v>
      </c>
      <c r="E71" s="47">
        <v>0</v>
      </c>
      <c r="F71" s="46">
        <v>0</v>
      </c>
      <c r="G71" s="47">
        <v>0</v>
      </c>
      <c r="H71" s="46">
        <v>1</v>
      </c>
      <c r="I71" s="47">
        <v>1</v>
      </c>
    </row>
    <row r="72" customHeight="1" spans="1:9">
      <c r="A72" s="45" t="s">
        <v>78</v>
      </c>
      <c r="B72" s="46">
        <v>11</v>
      </c>
      <c r="C72" s="47">
        <v>8</v>
      </c>
      <c r="D72" s="46">
        <v>0</v>
      </c>
      <c r="E72" s="47">
        <v>0</v>
      </c>
      <c r="F72" s="46">
        <v>0</v>
      </c>
      <c r="G72" s="47">
        <v>0</v>
      </c>
      <c r="H72" s="46">
        <v>2</v>
      </c>
      <c r="I72" s="47">
        <v>2</v>
      </c>
    </row>
    <row r="73" customHeight="1" spans="1:9">
      <c r="A73" s="45" t="s">
        <v>79</v>
      </c>
      <c r="B73" s="46">
        <v>5</v>
      </c>
      <c r="C73" s="47">
        <v>4</v>
      </c>
      <c r="D73" s="46">
        <v>0</v>
      </c>
      <c r="E73" s="47">
        <v>0</v>
      </c>
      <c r="F73" s="46">
        <v>0</v>
      </c>
      <c r="G73" s="47">
        <v>0</v>
      </c>
      <c r="H73" s="46">
        <v>2</v>
      </c>
      <c r="I73" s="47">
        <v>2</v>
      </c>
    </row>
    <row r="74" customHeight="1" spans="1:9">
      <c r="A74" s="48"/>
      <c r="B74" s="56"/>
      <c r="C74" s="56"/>
      <c r="D74" s="56"/>
      <c r="E74" s="56"/>
      <c r="F74" s="56"/>
      <c r="G74" s="56"/>
      <c r="H74" s="56"/>
      <c r="I74" s="56"/>
    </row>
    <row r="75" ht="13.5" customHeight="1" spans="1:1">
      <c r="A75" s="57" t="s">
        <v>211</v>
      </c>
    </row>
    <row r="76" customHeight="1" spans="1:9">
      <c r="A76" s="58"/>
      <c r="C76" s="59" t="s">
        <v>47</v>
      </c>
      <c r="E76" s="59" t="s">
        <v>47</v>
      </c>
      <c r="G76" s="59" t="s">
        <v>47</v>
      </c>
      <c r="I76" s="59" t="s">
        <v>47</v>
      </c>
    </row>
    <row r="77" customHeight="1" spans="1:9">
      <c r="A77" s="29" t="s">
        <v>4</v>
      </c>
      <c r="B77" s="30">
        <f t="shared" ref="B77:F77" si="8">B3</f>
        <v>2024</v>
      </c>
      <c r="C77" s="31"/>
      <c r="D77" s="30">
        <f t="shared" si="8"/>
        <v>2024</v>
      </c>
      <c r="E77" s="31"/>
      <c r="F77" s="30">
        <f t="shared" si="8"/>
        <v>2024</v>
      </c>
      <c r="G77" s="31"/>
      <c r="H77" s="30">
        <f>H3</f>
        <v>2024</v>
      </c>
      <c r="I77" s="31"/>
    </row>
    <row r="78" customHeight="1" spans="1:9">
      <c r="A78" s="32"/>
      <c r="B78" s="60" t="s">
        <v>208</v>
      </c>
      <c r="C78" s="61" t="s">
        <v>209</v>
      </c>
      <c r="D78" s="60" t="s">
        <v>208</v>
      </c>
      <c r="E78" s="61" t="s">
        <v>209</v>
      </c>
      <c r="F78" s="60" t="s">
        <v>208</v>
      </c>
      <c r="G78" s="61" t="s">
        <v>209</v>
      </c>
      <c r="H78" s="60" t="s">
        <v>208</v>
      </c>
      <c r="I78" s="61" t="s">
        <v>209</v>
      </c>
    </row>
    <row r="79" customHeight="1" spans="1:9">
      <c r="A79" s="64" t="s">
        <v>80</v>
      </c>
      <c r="B79" s="65">
        <f t="shared" ref="B79:I79" si="9">SUM(B80:B89)</f>
        <v>53</v>
      </c>
      <c r="C79" s="52">
        <f t="shared" si="9"/>
        <v>46</v>
      </c>
      <c r="D79" s="65">
        <f t="shared" si="9"/>
        <v>3</v>
      </c>
      <c r="E79" s="52">
        <f t="shared" si="9"/>
        <v>3</v>
      </c>
      <c r="F79" s="65">
        <f t="shared" si="9"/>
        <v>0</v>
      </c>
      <c r="G79" s="52">
        <f t="shared" si="9"/>
        <v>0</v>
      </c>
      <c r="H79" s="66">
        <f t="shared" si="9"/>
        <v>4</v>
      </c>
      <c r="I79" s="69">
        <f t="shared" si="9"/>
        <v>4</v>
      </c>
    </row>
    <row r="80" customHeight="1" spans="1:9">
      <c r="A80" s="67" t="s">
        <v>49</v>
      </c>
      <c r="B80" s="46">
        <v>1</v>
      </c>
      <c r="C80" s="47">
        <v>1</v>
      </c>
      <c r="D80" s="46">
        <v>0</v>
      </c>
      <c r="E80" s="47">
        <v>0</v>
      </c>
      <c r="F80" s="46">
        <v>0</v>
      </c>
      <c r="G80" s="47">
        <v>0</v>
      </c>
      <c r="H80" s="46">
        <v>0</v>
      </c>
      <c r="I80" s="47">
        <v>0</v>
      </c>
    </row>
    <row r="81" customHeight="1" spans="1:9">
      <c r="A81" s="45" t="s">
        <v>81</v>
      </c>
      <c r="B81" s="46">
        <v>11</v>
      </c>
      <c r="C81" s="47">
        <v>9</v>
      </c>
      <c r="D81" s="46">
        <v>0</v>
      </c>
      <c r="E81" s="47">
        <v>0</v>
      </c>
      <c r="F81" s="46">
        <v>0</v>
      </c>
      <c r="G81" s="47">
        <v>0</v>
      </c>
      <c r="H81" s="46">
        <v>0</v>
      </c>
      <c r="I81" s="47">
        <v>0</v>
      </c>
    </row>
    <row r="82" customHeight="1" spans="1:9">
      <c r="A82" s="45" t="s">
        <v>51</v>
      </c>
      <c r="B82" s="46">
        <v>2</v>
      </c>
      <c r="C82" s="47">
        <v>2</v>
      </c>
      <c r="D82" s="46">
        <v>0</v>
      </c>
      <c r="E82" s="47">
        <v>0</v>
      </c>
      <c r="F82" s="46">
        <v>0</v>
      </c>
      <c r="G82" s="47">
        <v>0</v>
      </c>
      <c r="H82" s="46">
        <v>0</v>
      </c>
      <c r="I82" s="47">
        <v>0</v>
      </c>
    </row>
    <row r="83" customHeight="1" spans="1:9">
      <c r="A83" s="45" t="s">
        <v>62</v>
      </c>
      <c r="B83" s="46">
        <v>8</v>
      </c>
      <c r="C83" s="47">
        <v>8</v>
      </c>
      <c r="D83" s="46">
        <v>0</v>
      </c>
      <c r="E83" s="47">
        <v>0</v>
      </c>
      <c r="F83" s="46">
        <v>0</v>
      </c>
      <c r="G83" s="47">
        <v>0</v>
      </c>
      <c r="H83" s="46">
        <v>2</v>
      </c>
      <c r="I83" s="47">
        <v>2</v>
      </c>
    </row>
    <row r="84" customHeight="1" spans="1:9">
      <c r="A84" s="45" t="s">
        <v>82</v>
      </c>
      <c r="B84" s="46">
        <v>9</v>
      </c>
      <c r="C84" s="47">
        <v>8</v>
      </c>
      <c r="D84" s="46">
        <v>2</v>
      </c>
      <c r="E84" s="47">
        <v>2</v>
      </c>
      <c r="F84" s="46">
        <v>0</v>
      </c>
      <c r="G84" s="47">
        <v>0</v>
      </c>
      <c r="H84" s="46">
        <v>0</v>
      </c>
      <c r="I84" s="47">
        <v>0</v>
      </c>
    </row>
    <row r="85" customHeight="1" spans="1:9">
      <c r="A85" s="45" t="s">
        <v>64</v>
      </c>
      <c r="B85" s="46">
        <v>6</v>
      </c>
      <c r="C85" s="47">
        <v>5</v>
      </c>
      <c r="D85" s="46">
        <v>1</v>
      </c>
      <c r="E85" s="47">
        <v>1</v>
      </c>
      <c r="F85" s="46">
        <v>0</v>
      </c>
      <c r="G85" s="47">
        <v>0</v>
      </c>
      <c r="H85" s="46">
        <v>1</v>
      </c>
      <c r="I85" s="47">
        <v>1</v>
      </c>
    </row>
    <row r="86" customHeight="1" spans="1:9">
      <c r="A86" s="45" t="s">
        <v>66</v>
      </c>
      <c r="B86" s="46">
        <v>7</v>
      </c>
      <c r="C86" s="47">
        <v>6</v>
      </c>
      <c r="D86" s="46">
        <v>0</v>
      </c>
      <c r="E86" s="47">
        <v>0</v>
      </c>
      <c r="F86" s="46">
        <v>0</v>
      </c>
      <c r="G86" s="47">
        <v>0</v>
      </c>
      <c r="H86" s="46">
        <v>0</v>
      </c>
      <c r="I86" s="47">
        <v>0</v>
      </c>
    </row>
    <row r="87" customHeight="1" spans="1:9">
      <c r="A87" s="45" t="s">
        <v>26</v>
      </c>
      <c r="B87" s="46">
        <v>5</v>
      </c>
      <c r="C87" s="47">
        <v>3</v>
      </c>
      <c r="D87" s="46">
        <v>0</v>
      </c>
      <c r="E87" s="47">
        <v>0</v>
      </c>
      <c r="F87" s="46">
        <v>0</v>
      </c>
      <c r="G87" s="47">
        <v>0</v>
      </c>
      <c r="H87" s="46">
        <v>1</v>
      </c>
      <c r="I87" s="47">
        <v>1</v>
      </c>
    </row>
    <row r="88" customHeight="1" spans="1:9">
      <c r="A88" s="45" t="s">
        <v>27</v>
      </c>
      <c r="B88" s="46">
        <v>3</v>
      </c>
      <c r="C88" s="47">
        <v>3</v>
      </c>
      <c r="D88" s="46">
        <v>0</v>
      </c>
      <c r="E88" s="47">
        <v>0</v>
      </c>
      <c r="F88" s="46">
        <v>0</v>
      </c>
      <c r="G88" s="47">
        <v>0</v>
      </c>
      <c r="H88" s="46">
        <v>0</v>
      </c>
      <c r="I88" s="47">
        <v>0</v>
      </c>
    </row>
    <row r="89" customHeight="1" spans="1:9">
      <c r="A89" s="45" t="s">
        <v>83</v>
      </c>
      <c r="B89" s="46">
        <v>1</v>
      </c>
      <c r="C89" s="47">
        <v>1</v>
      </c>
      <c r="D89" s="46">
        <v>0</v>
      </c>
      <c r="E89" s="47">
        <v>0</v>
      </c>
      <c r="F89" s="46">
        <v>0</v>
      </c>
      <c r="G89" s="47">
        <v>0</v>
      </c>
      <c r="H89" s="46">
        <v>0</v>
      </c>
      <c r="I89" s="47">
        <v>0</v>
      </c>
    </row>
    <row r="90" customHeight="1" spans="1:9">
      <c r="A90" s="64" t="s">
        <v>84</v>
      </c>
      <c r="B90" s="65">
        <f t="shared" ref="B90:I90" si="10">SUM(B91:B95)</f>
        <v>15</v>
      </c>
      <c r="C90" s="52">
        <f t="shared" si="10"/>
        <v>14</v>
      </c>
      <c r="D90" s="65">
        <f t="shared" si="10"/>
        <v>0</v>
      </c>
      <c r="E90" s="52">
        <f t="shared" si="10"/>
        <v>0</v>
      </c>
      <c r="F90" s="65">
        <f t="shared" si="10"/>
        <v>0</v>
      </c>
      <c r="G90" s="52">
        <f t="shared" si="10"/>
        <v>0</v>
      </c>
      <c r="H90" s="66">
        <f t="shared" si="10"/>
        <v>3</v>
      </c>
      <c r="I90" s="69">
        <f t="shared" si="10"/>
        <v>3</v>
      </c>
    </row>
    <row r="91" customHeight="1" spans="1:9">
      <c r="A91" s="47" t="s">
        <v>85</v>
      </c>
      <c r="B91" s="46">
        <v>7</v>
      </c>
      <c r="C91" s="47">
        <v>7</v>
      </c>
      <c r="D91" s="46">
        <v>0</v>
      </c>
      <c r="E91" s="47">
        <v>0</v>
      </c>
      <c r="F91" s="46">
        <v>0</v>
      </c>
      <c r="G91" s="47">
        <v>0</v>
      </c>
      <c r="H91" s="46">
        <v>1</v>
      </c>
      <c r="I91" s="47">
        <v>1</v>
      </c>
    </row>
    <row r="92" customHeight="1" spans="1:9">
      <c r="A92" s="43" t="s">
        <v>86</v>
      </c>
      <c r="B92" s="46">
        <v>8</v>
      </c>
      <c r="C92" s="47">
        <v>7</v>
      </c>
      <c r="D92" s="46">
        <v>0</v>
      </c>
      <c r="E92" s="47">
        <v>0</v>
      </c>
      <c r="F92" s="46">
        <v>0</v>
      </c>
      <c r="G92" s="47">
        <v>0</v>
      </c>
      <c r="H92" s="46">
        <v>1</v>
      </c>
      <c r="I92" s="47">
        <v>1</v>
      </c>
    </row>
    <row r="93" customHeight="1" spans="1:9">
      <c r="A93" s="45" t="s">
        <v>87</v>
      </c>
      <c r="B93" s="46">
        <v>0</v>
      </c>
      <c r="C93" s="47">
        <v>0</v>
      </c>
      <c r="D93" s="46">
        <v>0</v>
      </c>
      <c r="E93" s="47">
        <v>0</v>
      </c>
      <c r="F93" s="46">
        <v>0</v>
      </c>
      <c r="G93" s="47">
        <v>0</v>
      </c>
      <c r="H93" s="46">
        <v>0</v>
      </c>
      <c r="I93" s="47">
        <v>0</v>
      </c>
    </row>
    <row r="94" customHeight="1" spans="1:9">
      <c r="A94" s="45" t="s">
        <v>88</v>
      </c>
      <c r="B94" s="46">
        <v>0</v>
      </c>
      <c r="C94" s="47">
        <v>0</v>
      </c>
      <c r="D94" s="46">
        <v>0</v>
      </c>
      <c r="E94" s="47">
        <v>0</v>
      </c>
      <c r="F94" s="46">
        <v>0</v>
      </c>
      <c r="G94" s="47">
        <v>0</v>
      </c>
      <c r="H94" s="46">
        <v>1</v>
      </c>
      <c r="I94" s="47">
        <v>1</v>
      </c>
    </row>
    <row r="95" customHeight="1" spans="1:9">
      <c r="A95" s="56" t="s">
        <v>73</v>
      </c>
      <c r="B95" s="46">
        <v>0</v>
      </c>
      <c r="C95" s="47">
        <v>0</v>
      </c>
      <c r="D95" s="46">
        <v>0</v>
      </c>
      <c r="E95" s="47">
        <v>0</v>
      </c>
      <c r="F95" s="46">
        <v>0</v>
      </c>
      <c r="G95" s="47">
        <v>0</v>
      </c>
      <c r="H95" s="46">
        <v>0</v>
      </c>
      <c r="I95" s="47">
        <v>0</v>
      </c>
    </row>
    <row r="96" customHeight="1" spans="1:9">
      <c r="A96" s="62" t="s">
        <v>89</v>
      </c>
      <c r="B96" s="65">
        <f t="shared" ref="B96:I96" si="11">SUM(B97:B105)</f>
        <v>57</v>
      </c>
      <c r="C96" s="52">
        <f t="shared" si="11"/>
        <v>44</v>
      </c>
      <c r="D96" s="65">
        <f t="shared" si="11"/>
        <v>1</v>
      </c>
      <c r="E96" s="52">
        <f t="shared" si="11"/>
        <v>1</v>
      </c>
      <c r="F96" s="65">
        <f t="shared" si="11"/>
        <v>2</v>
      </c>
      <c r="G96" s="52">
        <f t="shared" si="11"/>
        <v>2</v>
      </c>
      <c r="H96" s="66">
        <f t="shared" si="11"/>
        <v>15</v>
      </c>
      <c r="I96" s="69">
        <f t="shared" si="11"/>
        <v>15</v>
      </c>
    </row>
    <row r="97" customHeight="1" spans="1:9">
      <c r="A97" s="50" t="s">
        <v>90</v>
      </c>
      <c r="B97" s="46">
        <v>9</v>
      </c>
      <c r="C97" s="47">
        <v>8</v>
      </c>
      <c r="D97" s="46">
        <v>0</v>
      </c>
      <c r="E97" s="47">
        <v>0</v>
      </c>
      <c r="F97" s="46">
        <v>0</v>
      </c>
      <c r="G97" s="47">
        <v>0</v>
      </c>
      <c r="H97" s="46">
        <v>2</v>
      </c>
      <c r="I97" s="47">
        <v>2</v>
      </c>
    </row>
    <row r="98" customHeight="1" spans="1:9">
      <c r="A98" s="50" t="s">
        <v>75</v>
      </c>
      <c r="B98" s="46">
        <v>20</v>
      </c>
      <c r="C98" s="47">
        <v>14</v>
      </c>
      <c r="D98" s="46">
        <v>0</v>
      </c>
      <c r="E98" s="47">
        <v>0</v>
      </c>
      <c r="F98" s="46">
        <v>0</v>
      </c>
      <c r="G98" s="47">
        <v>0</v>
      </c>
      <c r="H98" s="46">
        <v>1</v>
      </c>
      <c r="I98" s="47">
        <v>1</v>
      </c>
    </row>
    <row r="99" customHeight="1" spans="1:9">
      <c r="A99" s="50" t="s">
        <v>35</v>
      </c>
      <c r="B99" s="46">
        <v>4</v>
      </c>
      <c r="C99" s="47">
        <v>3</v>
      </c>
      <c r="D99" s="46">
        <v>1</v>
      </c>
      <c r="E99" s="47">
        <v>1</v>
      </c>
      <c r="F99" s="46">
        <v>1</v>
      </c>
      <c r="G99" s="47">
        <v>1</v>
      </c>
      <c r="H99" s="46">
        <v>4</v>
      </c>
      <c r="I99" s="47">
        <v>4</v>
      </c>
    </row>
    <row r="100" customHeight="1" spans="1:9">
      <c r="A100" s="50" t="s">
        <v>76</v>
      </c>
      <c r="B100" s="46">
        <v>9</v>
      </c>
      <c r="C100" s="47">
        <v>6</v>
      </c>
      <c r="D100" s="46">
        <v>0</v>
      </c>
      <c r="E100" s="47">
        <v>0</v>
      </c>
      <c r="F100" s="46">
        <v>1</v>
      </c>
      <c r="G100" s="47">
        <v>1</v>
      </c>
      <c r="H100" s="46">
        <v>1</v>
      </c>
      <c r="I100" s="47">
        <v>1</v>
      </c>
    </row>
    <row r="101" customHeight="1" spans="1:9">
      <c r="A101" s="50" t="s">
        <v>77</v>
      </c>
      <c r="B101" s="46">
        <v>1</v>
      </c>
      <c r="C101" s="47">
        <v>1</v>
      </c>
      <c r="D101" s="46">
        <v>0</v>
      </c>
      <c r="E101" s="47">
        <v>0</v>
      </c>
      <c r="F101" s="46">
        <v>0</v>
      </c>
      <c r="G101" s="47">
        <v>0</v>
      </c>
      <c r="H101" s="46">
        <v>3</v>
      </c>
      <c r="I101" s="47">
        <v>3</v>
      </c>
    </row>
    <row r="102" customHeight="1" spans="1:9">
      <c r="A102" s="50" t="s">
        <v>78</v>
      </c>
      <c r="B102" s="46">
        <v>3</v>
      </c>
      <c r="C102" s="47">
        <v>3</v>
      </c>
      <c r="D102" s="46">
        <v>0</v>
      </c>
      <c r="E102" s="47">
        <v>0</v>
      </c>
      <c r="F102" s="46">
        <v>0</v>
      </c>
      <c r="G102" s="47">
        <v>0</v>
      </c>
      <c r="H102" s="46">
        <v>3</v>
      </c>
      <c r="I102" s="47">
        <v>3</v>
      </c>
    </row>
    <row r="103" customHeight="1" spans="1:9">
      <c r="A103" s="50" t="s">
        <v>38</v>
      </c>
      <c r="B103" s="46">
        <v>5</v>
      </c>
      <c r="C103" s="47">
        <v>4</v>
      </c>
      <c r="D103" s="46">
        <v>0</v>
      </c>
      <c r="E103" s="47">
        <v>0</v>
      </c>
      <c r="F103" s="46">
        <v>0</v>
      </c>
      <c r="G103" s="47">
        <v>0</v>
      </c>
      <c r="H103" s="46">
        <v>1</v>
      </c>
      <c r="I103" s="47">
        <v>1</v>
      </c>
    </row>
    <row r="104" customHeight="1" spans="1:9">
      <c r="A104" s="50" t="s">
        <v>79</v>
      </c>
      <c r="B104" s="46">
        <v>5</v>
      </c>
      <c r="C104" s="47">
        <v>4</v>
      </c>
      <c r="D104" s="46">
        <v>0</v>
      </c>
      <c r="E104" s="47">
        <v>0</v>
      </c>
      <c r="F104" s="46">
        <v>0</v>
      </c>
      <c r="G104" s="47">
        <v>0</v>
      </c>
      <c r="H104" s="46">
        <v>0</v>
      </c>
      <c r="I104" s="47">
        <v>0</v>
      </c>
    </row>
    <row r="105" customHeight="1" spans="1:9">
      <c r="A105" s="50" t="s">
        <v>91</v>
      </c>
      <c r="B105" s="46">
        <v>1</v>
      </c>
      <c r="C105" s="47">
        <v>1</v>
      </c>
      <c r="D105" s="46">
        <v>0</v>
      </c>
      <c r="E105" s="47">
        <v>0</v>
      </c>
      <c r="F105" s="46">
        <v>0</v>
      </c>
      <c r="G105" s="47">
        <v>0</v>
      </c>
      <c r="H105" s="46">
        <v>0</v>
      </c>
      <c r="I105" s="47">
        <v>0</v>
      </c>
    </row>
    <row r="106" customHeight="1" spans="1:9">
      <c r="A106" s="68" t="s">
        <v>92</v>
      </c>
      <c r="B106" s="65">
        <f t="shared" ref="B106:I106" si="12">SUM(B107:B111)</f>
        <v>27</v>
      </c>
      <c r="C106" s="52">
        <f t="shared" si="12"/>
        <v>23</v>
      </c>
      <c r="D106" s="65">
        <f t="shared" si="12"/>
        <v>2</v>
      </c>
      <c r="E106" s="69">
        <f t="shared" si="12"/>
        <v>2</v>
      </c>
      <c r="F106" s="65">
        <f t="shared" si="12"/>
        <v>1</v>
      </c>
      <c r="G106" s="52">
        <f t="shared" si="12"/>
        <v>1</v>
      </c>
      <c r="H106" s="65">
        <f t="shared" si="12"/>
        <v>7</v>
      </c>
      <c r="I106" s="52">
        <f t="shared" si="12"/>
        <v>7</v>
      </c>
    </row>
    <row r="107" customHeight="1" spans="1:9">
      <c r="A107" s="43" t="s">
        <v>93</v>
      </c>
      <c r="B107" s="46">
        <v>5</v>
      </c>
      <c r="C107" s="47">
        <v>5</v>
      </c>
      <c r="D107" s="46">
        <v>0</v>
      </c>
      <c r="E107" s="47">
        <v>0</v>
      </c>
      <c r="F107" s="46">
        <v>0</v>
      </c>
      <c r="G107" s="47">
        <v>0</v>
      </c>
      <c r="H107" s="46">
        <v>2</v>
      </c>
      <c r="I107" s="47">
        <v>2</v>
      </c>
    </row>
    <row r="108" customHeight="1" spans="1:9">
      <c r="A108" s="43" t="s">
        <v>94</v>
      </c>
      <c r="B108" s="46">
        <v>8</v>
      </c>
      <c r="C108" s="47">
        <v>6</v>
      </c>
      <c r="D108" s="46">
        <v>0</v>
      </c>
      <c r="E108" s="47">
        <v>0</v>
      </c>
      <c r="F108" s="46">
        <v>0</v>
      </c>
      <c r="G108" s="47">
        <v>0</v>
      </c>
      <c r="H108" s="46">
        <v>0</v>
      </c>
      <c r="I108" s="47">
        <v>0</v>
      </c>
    </row>
    <row r="109" customHeight="1" spans="1:9">
      <c r="A109" s="43" t="s">
        <v>95</v>
      </c>
      <c r="B109" s="46">
        <v>4</v>
      </c>
      <c r="C109" s="47">
        <v>4</v>
      </c>
      <c r="D109" s="46">
        <v>1</v>
      </c>
      <c r="E109" s="47">
        <v>1</v>
      </c>
      <c r="F109" s="46">
        <v>0</v>
      </c>
      <c r="G109" s="47">
        <v>0</v>
      </c>
      <c r="H109" s="46">
        <v>1</v>
      </c>
      <c r="I109" s="47">
        <v>1</v>
      </c>
    </row>
    <row r="110" customHeight="1" spans="1:9">
      <c r="A110" s="43" t="s">
        <v>96</v>
      </c>
      <c r="B110" s="46">
        <v>5</v>
      </c>
      <c r="C110" s="47">
        <v>3</v>
      </c>
      <c r="D110" s="46">
        <v>1</v>
      </c>
      <c r="E110" s="47">
        <v>1</v>
      </c>
      <c r="F110" s="46">
        <v>1</v>
      </c>
      <c r="G110" s="47">
        <v>1</v>
      </c>
      <c r="H110" s="46">
        <v>4</v>
      </c>
      <c r="I110" s="47">
        <v>4</v>
      </c>
    </row>
    <row r="111" spans="1:9">
      <c r="A111" s="43" t="s">
        <v>97</v>
      </c>
      <c r="B111" s="46">
        <v>5</v>
      </c>
      <c r="C111" s="47">
        <v>5</v>
      </c>
      <c r="D111" s="46">
        <v>0</v>
      </c>
      <c r="E111" s="47">
        <v>0</v>
      </c>
      <c r="F111" s="46">
        <v>0</v>
      </c>
      <c r="G111" s="47">
        <v>0</v>
      </c>
      <c r="H111" s="46">
        <v>0</v>
      </c>
      <c r="I111" s="47">
        <v>0</v>
      </c>
    </row>
    <row r="112" spans="1:9">
      <c r="A112" s="70" t="s">
        <v>98</v>
      </c>
      <c r="B112" s="65">
        <v>6</v>
      </c>
      <c r="C112" s="71">
        <v>6</v>
      </c>
      <c r="D112" s="65">
        <v>0</v>
      </c>
      <c r="E112" s="71">
        <v>0</v>
      </c>
      <c r="F112" s="65">
        <v>1</v>
      </c>
      <c r="G112" s="71">
        <v>1</v>
      </c>
      <c r="H112" s="65">
        <v>0</v>
      </c>
      <c r="I112" s="71">
        <v>0</v>
      </c>
    </row>
    <row r="113" spans="1:9">
      <c r="A113" s="72" t="s">
        <v>99</v>
      </c>
      <c r="B113" s="66">
        <f>SUM(B114:B115)</f>
        <v>2</v>
      </c>
      <c r="C113" s="66">
        <f>SUM(C114:C115)</f>
        <v>2</v>
      </c>
      <c r="D113" s="73"/>
      <c r="E113" s="74"/>
      <c r="F113" s="73"/>
      <c r="G113" s="74"/>
      <c r="H113" s="73"/>
      <c r="I113" s="74"/>
    </row>
    <row r="114" s="21" customFormat="1" spans="1:9">
      <c r="A114" s="43" t="s">
        <v>100</v>
      </c>
      <c r="B114" s="75">
        <v>1</v>
      </c>
      <c r="C114" s="76">
        <v>1</v>
      </c>
      <c r="D114" s="75">
        <v>0</v>
      </c>
      <c r="E114" s="76">
        <v>0</v>
      </c>
      <c r="F114" s="75">
        <v>0</v>
      </c>
      <c r="G114" s="76">
        <v>0</v>
      </c>
      <c r="H114" s="75">
        <v>0</v>
      </c>
      <c r="I114" s="76">
        <v>0</v>
      </c>
    </row>
    <row r="115" s="21" customFormat="1" spans="1:9">
      <c r="A115" s="77" t="s">
        <v>101</v>
      </c>
      <c r="B115" s="75">
        <v>1</v>
      </c>
      <c r="C115" s="76">
        <v>1</v>
      </c>
      <c r="D115" s="75">
        <v>0</v>
      </c>
      <c r="E115" s="76">
        <v>0</v>
      </c>
      <c r="F115" s="75">
        <v>0</v>
      </c>
      <c r="G115" s="76">
        <v>0</v>
      </c>
      <c r="H115" s="75">
        <v>0</v>
      </c>
      <c r="I115" s="76">
        <v>0</v>
      </c>
    </row>
    <row r="116" customHeight="1" spans="1:9">
      <c r="A116" s="78" t="s">
        <v>102</v>
      </c>
      <c r="B116" s="79">
        <f>SUM(B5,B68,B79,B90,B96,B112,B106,B113)</f>
        <v>612</v>
      </c>
      <c r="C116" s="79">
        <f>SUM(C5,C68,C79,C90,C96,C112,C106,C113)</f>
        <v>520</v>
      </c>
      <c r="D116" s="79">
        <f t="shared" ref="C116:I116" si="13">SUM(D5,D68,D79,D90,D96,D112,D106)</f>
        <v>22</v>
      </c>
      <c r="E116" s="79">
        <f t="shared" si="13"/>
        <v>22</v>
      </c>
      <c r="F116" s="79">
        <f t="shared" si="13"/>
        <v>13</v>
      </c>
      <c r="G116" s="79">
        <f t="shared" si="13"/>
        <v>13</v>
      </c>
      <c r="H116" s="79">
        <f t="shared" si="13"/>
        <v>128</v>
      </c>
      <c r="I116" s="79">
        <f t="shared" si="13"/>
        <v>128</v>
      </c>
    </row>
    <row r="117" ht="9.95" customHeight="1" spans="1:9">
      <c r="A117" s="80" t="s">
        <v>103</v>
      </c>
      <c r="C117" s="81" t="s">
        <v>104</v>
      </c>
      <c r="E117" s="81" t="s">
        <v>104</v>
      </c>
      <c r="G117" s="81" t="s">
        <v>104</v>
      </c>
      <c r="I117" s="81" t="s">
        <v>104</v>
      </c>
    </row>
  </sheetData>
  <sheetProtection algorithmName="SHA-512" hashValue="T5oXhCcK+2ikAxFSIa05060imBlVwY6ArK0lOsQoKc0zwKhvojgUQ+C0kmr6mDiQpBtAB5jWhLM5FP7wB3M+ng==" saltValue="/w9KnmxV9lgjY1j1hYR1VA==" spinCount="100000" sheet="1" autoFilter="0" objects="1"/>
  <sortState ref="A95:R103">
    <sortCondition ref="A95:A103"/>
  </sortState>
  <mergeCells count="19">
    <mergeCell ref="B3:C3"/>
    <mergeCell ref="D3:E3"/>
    <mergeCell ref="F3:G3"/>
    <mergeCell ref="H3:I3"/>
    <mergeCell ref="B40:C40"/>
    <mergeCell ref="D40:E40"/>
    <mergeCell ref="F40:G40"/>
    <mergeCell ref="H40:I40"/>
    <mergeCell ref="B77:C77"/>
    <mergeCell ref="D77:E77"/>
    <mergeCell ref="F77:G77"/>
    <mergeCell ref="H77:I77"/>
    <mergeCell ref="A3:A4"/>
    <mergeCell ref="A40:A41"/>
    <mergeCell ref="A77:A78"/>
    <mergeCell ref="D1:E2"/>
    <mergeCell ref="F1:G2"/>
    <mergeCell ref="H1:I2"/>
    <mergeCell ref="A1:C2"/>
  </mergeCells>
  <printOptions horizontalCentered="1"/>
  <pageMargins left="0.196850393700787" right="0.196850393700787" top="0.78740157480315" bottom="0.196850393700787" header="0.511811023622047" footer="0.511811023622047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20" sqref="B20"/>
    </sheetView>
  </sheetViews>
  <sheetFormatPr defaultColWidth="9.14285714285714" defaultRowHeight="14.25" outlineLevelCol="1"/>
  <cols>
    <col min="1" max="1" width="47.7142857142857" style="7" customWidth="1"/>
    <col min="2" max="2" width="28.2857142857143" style="8" customWidth="1"/>
    <col min="3" max="16384" width="9.14285714285714" style="8"/>
  </cols>
  <sheetData>
    <row r="1" ht="15.75" spans="1:1">
      <c r="A1" s="9" t="s">
        <v>213</v>
      </c>
    </row>
    <row r="2" ht="15.75" spans="1:1">
      <c r="A2" s="10"/>
    </row>
    <row r="3" ht="12.75" spans="1:2">
      <c r="A3" s="11" t="s">
        <v>214</v>
      </c>
      <c r="B3" s="12">
        <v>2024</v>
      </c>
    </row>
    <row r="4" ht="12.75" spans="1:2">
      <c r="A4" s="13" t="s">
        <v>215</v>
      </c>
      <c r="B4" s="14">
        <f>SUM(B5:B10)</f>
        <v>2170</v>
      </c>
    </row>
    <row r="5" ht="12.75" spans="1:2">
      <c r="A5" s="15" t="s">
        <v>216</v>
      </c>
      <c r="B5" s="16">
        <v>1471</v>
      </c>
    </row>
    <row r="6" ht="12.75" spans="1:2">
      <c r="A6" s="15" t="s">
        <v>217</v>
      </c>
      <c r="B6" s="16">
        <v>266</v>
      </c>
    </row>
    <row r="7" ht="12.75" spans="1:2">
      <c r="A7" s="15" t="s">
        <v>218</v>
      </c>
      <c r="B7" s="16">
        <v>83</v>
      </c>
    </row>
    <row r="8" ht="12.75" spans="1:2">
      <c r="A8" s="15" t="s">
        <v>219</v>
      </c>
      <c r="B8" s="16">
        <v>350</v>
      </c>
    </row>
    <row r="9" ht="12.75" spans="1:2">
      <c r="A9" s="17" t="s">
        <v>220</v>
      </c>
      <c r="B9" s="18" t="s">
        <v>221</v>
      </c>
    </row>
    <row r="10" ht="12.75" spans="1:2">
      <c r="A10" s="17" t="s">
        <v>222</v>
      </c>
      <c r="B10" s="18" t="s">
        <v>221</v>
      </c>
    </row>
    <row r="11" ht="12.75" spans="1:2">
      <c r="A11" s="19" t="s">
        <v>223</v>
      </c>
      <c r="B11" s="20" t="s">
        <v>104</v>
      </c>
    </row>
  </sheetData>
  <sheetProtection algorithmName="SHA-512" hashValue="amoj2bmQYGlYdph8e9glmbFIE3+HGiSOykwNH+wiMd0LQi3WBCeJ41FlE3K/ta+qSC/wpR6l4+fioF8PGQZ24w==" saltValue="9qt+dRKfwdVlKRQuuWJWdA==" spinCount="100000" sheet="1" autoFilter="0" objects="1"/>
  <pageMargins left="0.511811024" right="0.511811024" top="0.787401575" bottom="0.787401575" header="0.31496062" footer="0.31496062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9"/>
  <sheetViews>
    <sheetView workbookViewId="0">
      <selection activeCell="G22" sqref="G22"/>
    </sheetView>
  </sheetViews>
  <sheetFormatPr defaultColWidth="9.14285714285714" defaultRowHeight="12.75" outlineLevelCol="2"/>
  <cols>
    <col min="2" max="2" width="19.1428571428571" customWidth="1"/>
    <col min="3" max="3" width="26.8571428571429" customWidth="1"/>
  </cols>
  <sheetData>
    <row r="3" spans="2:2">
      <c r="B3" s="1" t="s">
        <v>224</v>
      </c>
    </row>
    <row r="4" spans="2:2">
      <c r="B4" s="1"/>
    </row>
    <row r="5" spans="2:3">
      <c r="B5" s="2" t="s">
        <v>225</v>
      </c>
      <c r="C5" s="2">
        <v>2024</v>
      </c>
    </row>
    <row r="6" spans="2:3">
      <c r="B6" s="3" t="s">
        <v>208</v>
      </c>
      <c r="C6" s="4">
        <v>12</v>
      </c>
    </row>
    <row r="7" spans="2:3">
      <c r="B7" s="5" t="s">
        <v>226</v>
      </c>
      <c r="C7" s="6">
        <v>12</v>
      </c>
    </row>
    <row r="8" spans="2:3">
      <c r="B8" s="3" t="s">
        <v>227</v>
      </c>
      <c r="C8" s="4">
        <v>10</v>
      </c>
    </row>
    <row r="9" spans="2:3">
      <c r="B9" s="5" t="s">
        <v>228</v>
      </c>
      <c r="C9" s="6">
        <v>10</v>
      </c>
    </row>
  </sheetData>
  <sheetProtection algorithmName="SHA-512" hashValue="uXFo7Q+VDlzmXTtJERKbgueOuPAUN9kyW17Gzm2TikP+kcjVm+9aO+zbVkeaFpjuRH/Nez0wcfxakoCsNBg7sA==" saltValue="1GY0u19LOHgv6FYdZIzGKw==" spinCount="100000" sheet="1" autoFilter="0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2" master="" otherUserPermission="visible"/>
  <rangeList sheetStid="13" master="" otherUserPermission="visible"/>
  <rangeList sheetStid="15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Bolsa IC por depto</vt:lpstr>
      <vt:lpstr>Bolsas de IC por curso</vt:lpstr>
      <vt:lpstr>Projetos de IC por depto (novo)</vt:lpstr>
      <vt:lpstr>Produção</vt:lpstr>
      <vt:lpstr>PIBIC-EM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daners</cp:lastModifiedBy>
  <dcterms:created xsi:type="dcterms:W3CDTF">1999-12-03T17:03:00Z</dcterms:created>
  <dcterms:modified xsi:type="dcterms:W3CDTF">2025-03-20T12:33:45Z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EA069C310219447DBD1087832A609C75_12</vt:lpwstr>
  </property>
  <property fmtid="{D5CDD505-2E9C-101B-9397-08002B2CF9AE}" pid="3" name="KSOProductBuildVer">
    <vt:lpwstr>1046-12.2.0.20326</vt:lpwstr>
  </property>
</Properties>
</file>